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245" firstSheet="14" activeTab="15"/>
  </bookViews>
  <sheets>
    <sheet name="Záradék" sheetId="1" r:id="rId1"/>
    <sheet name="Összesítő" sheetId="2" r:id="rId2"/>
    <sheet name="Zsaluzás és állványozás" sheetId="3" r:id="rId3"/>
    <sheet name="Költségtérítések" sheetId="4" r:id="rId4"/>
    <sheet name="Irtás, föld- és sziklamunka" sheetId="5" r:id="rId5"/>
    <sheet name="Falazás és egyéb kőművesmunka" sheetId="6" r:id="rId6"/>
    <sheet name="Vakolás és rabicolás" sheetId="7" r:id="rId7"/>
    <sheet name="Szárazépítés" sheetId="8" r:id="rId8"/>
    <sheet name="Aljzatkészítés, hideg- és meleg" sheetId="9" r:id="rId9"/>
    <sheet name="Bádogozás" sheetId="10" r:id="rId10"/>
    <sheet name="Fa- és műanyag szerkezet elhely" sheetId="11" r:id="rId11"/>
    <sheet name="Felületképzés" sheetId="12" r:id="rId12"/>
    <sheet name="Árnyékolók beépítése" sheetId="13" r:id="rId13"/>
    <sheet name="Beépített berendezési tárgyak e" sheetId="14" r:id="rId14"/>
    <sheet name="Elektromosenergia-ellátás, vill" sheetId="15" r:id="rId15"/>
    <sheet name="Épületgépészeti szerelvények és" sheetId="16" r:id="rId16"/>
  </sheets>
  <definedNames/>
  <calcPr fullCalcOnLoad="1"/>
</workbook>
</file>

<file path=xl/sharedStrings.xml><?xml version="1.0" encoding="utf-8"?>
<sst xmlns="http://schemas.openxmlformats.org/spreadsheetml/2006/main" count="521" uniqueCount="286">
  <si>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</si>
  <si>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</si>
  <si>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</si>
  <si>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</si>
  <si>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</si>
  <si>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</si>
  <si>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</si>
  <si>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</si>
  <si>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</si>
  <si>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</si>
  <si>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</si>
  <si>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</si>
  <si>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15-016-2.1-0023128</t>
  </si>
  <si>
    <t>klt.</t>
  </si>
  <si>
    <t>Munkanem összesen:</t>
  </si>
  <si>
    <r>
      <t>Guruló állvány, 2,50x1,50 m-es járólappal, 2,00 kN/m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terhelhetőséggel, 4,6 m járólapmagasság (típus: 745071) KRAUSE guruló állvány 2,50x1,5 m-es járólappal, 2,00 kN/m2 terhelhetőséggel, 4,6 m járólapmagasság (típus: 745071)</t>
    </r>
  </si>
  <si>
    <t>Zsaluzás és állványozás</t>
  </si>
  <si>
    <t>19-037-1.1</t>
  </si>
  <si>
    <t>db</t>
  </si>
  <si>
    <t>Kémények vizsgálata, huzatvizsgálat, tömörségi próba és alkalmassági szakvélemény (Kéményseprő V. számla)</t>
  </si>
  <si>
    <t>19-053-1.2</t>
  </si>
  <si>
    <t>Közmű bekötések gázvezeték hálózat átalakítás tervezése, műszaki átadás</t>
  </si>
  <si>
    <t>Költségtérítések</t>
  </si>
  <si>
    <t>21-011-11.1</t>
  </si>
  <si>
    <t>21-011-12</t>
  </si>
  <si>
    <t>m3</t>
  </si>
  <si>
    <t>Munkahelyi depóniából építési törmelék konténerbe rakása,  kézi erővel, önálló munka esetén elszámolva, konténer szállítás nélkül</t>
  </si>
  <si>
    <r>
      <t>Építési törmelék konténeres elszállítása, lerakása, lerakóhelyi díjjal, 3,0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</si>
  <si>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</si>
  <si>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33-063-3.2.2</t>
  </si>
  <si>
    <t>m</t>
  </si>
  <si>
    <t>33-063-21.4.1</t>
  </si>
  <si>
    <t>Fészekvésés, dobozok részére téglafalban, 55 - 78 mm átmérő között, 30 mm mélységig</t>
  </si>
  <si>
    <t>33-063-31.1</t>
  </si>
  <si>
    <t>Mérési jelölés, kirajzolás horonyvéséshez</t>
  </si>
  <si>
    <t>33-063-32.1</t>
  </si>
  <si>
    <t>Mérési jelölés, kirajzolás dobozhely részére</t>
  </si>
  <si>
    <r>
      <t>Horonyvésés, téglafalban, 8,01-16,00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 között</t>
    </r>
  </si>
  <si>
    <t>Falazás és egyéb kőművesmunka</t>
  </si>
  <si>
    <t>36-002-4-0411028</t>
  </si>
  <si>
    <t>m2</t>
  </si>
  <si>
    <t>Vékonyvakolat alapozók felhordása, kézi erővel weber G700 vékonyvakolat alapozó, Kód: G700</t>
  </si>
  <si>
    <t>36-005-21.2.2.2-0410829</t>
  </si>
  <si>
    <t>Vékonyvakolatok, színvakolatok felhordása alapozott, előkészített felületre, vödrös kiszerelésű anyagból, vizes bázisú, műgyanta kötőanyagú vékonyvakolat készítése, egy rétegben, 1,5-2,5 mm-es szemcsemérettel weber.pas 15 klasszikus vékonyvakolat, finom</t>
  </si>
  <si>
    <t>és gördülőszemcsés, Kód: R972, fehér</t>
  </si>
  <si>
    <t>36-051-6.2.1-0191801</t>
  </si>
  <si>
    <t>Kültéri vakolóprofilok elhelyezése, utólagos (táblás) hőszigetelő rendszerhez (EPS), polisztirol,PVC,alumínium,rozsdam.acél,horg.acél, üvegszövet, 30 - 160 mm hőszigeteléshez, pozitív sarkokra PROTEKTOR kültéri profil pozitív sarkokra utólagos</t>
  </si>
  <si>
    <t>hőszigeteléshez, vékony vakolathoz, polisztirol, Cikkszám: 3707</t>
  </si>
  <si>
    <t>36-090-1.1.3-0550040</t>
  </si>
  <si>
    <t>Vakolatjavítás oldalfalon, tégla-, beton-, kőfelületen vagy építőlemezen, a meglazult, sérült vakolat előzetes leverésével, hiánypótlás 25% felett Hvb8-mc, beltéri, vakoló cementes mészhabarcs mészpéppel</t>
  </si>
  <si>
    <t>Vakolás és rabicolás</t>
  </si>
  <si>
    <t>39-001-1.1.1.2-0123001</t>
  </si>
  <si>
    <t>CW fém vázszerkezetre szerelt válaszfal hőszigeteléssel, csavarfejek és illesztések glettelve (Q2), 2 x 1 rtg. normál, 12,5 mm vtg. gipszkarton borítással, egyszeres, CW 75-06 mm vtg. tartóvázzal MASTERPLAST NORGIPS GKB normál gipszkarton lap, 12,5 mm,</t>
  </si>
  <si>
    <t>Cikkszám: 0731-12520000</t>
  </si>
  <si>
    <t>39-003-1.2.1.1.1-0123001</t>
  </si>
  <si>
    <t>mm vtg. gipszkarton borítással MASTERPLAST NORGIPS GKB normál gipszkarton lap, 12,5 mm, függesztő huzallal, Cikkszám: 0731-12520000</t>
  </si>
  <si>
    <t>39-004-1.2.1.1-0211131</t>
  </si>
  <si>
    <t>Látszóbordás függesztett álmennyezet szerelése, L falszegéllyel, 24 mm talpszélességű fő és kereszt tartószerkezettel, ásványi anyagú betételemek elhelyezésével, 60x60 cm-es raszterben ARMSTRONG CASA 95 RH TEGULAR lap 600x 600x15 mm</t>
  </si>
  <si>
    <t>39-001-1.1.1.1-0120012</t>
  </si>
  <si>
    <t>Meglévő gipszkarton válaszfal javítása, vázrendszer pótlása</t>
  </si>
  <si>
    <t>39-001-1.1.1.2-0123000</t>
  </si>
  <si>
    <t>CW fém vázszerkezetre szerelt válaszfal  csavarfejek és illesztések glettelve (Q2), 2 x 1 rtg. normál, 12,5 mm vtg. gipszkarton borítással, egyszeres, CW 75-06 mm vtg. tartóvázzal MASTERPLAST NORGIPS GKB normál gipszkarton lap, 12,5 mm, Cikkszám:</t>
  </si>
  <si>
    <t>0731-12520000                                                                                                                    Belsőépítészeti falazatok</t>
  </si>
  <si>
    <t>39-004-21.1</t>
  </si>
  <si>
    <t>Plexi tejfehér ál bevilágító készítése, 4 részre osztott felülettel, 2,6×2,6m méretben, 20 cm széles osztóbordával, "L" falszegélyre szerelten, bontható kivitelben</t>
  </si>
  <si>
    <r>
      <t>Szerelt gipszkarton álmennyezet fém vázszerkezetre (duplasoros), választható függesztéssel, csavarfejek és illesztések alapglettelve (Q2 minőségben),  nem látszó bordázattal, 40 cm bordatávolsággal (CD60/27), 10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összefüggő felületig, 1 rtg. normál 12,5</t>
    </r>
  </si>
  <si>
    <t>Szárazépítés</t>
  </si>
  <si>
    <t>42-000-2.1</t>
  </si>
  <si>
    <t>Lapburkolatok bontása, padlóburkolat bármely méretű kőagyag, mozaik vagy tört mozaik (NOVA) lapból</t>
  </si>
  <si>
    <t>42-000-2.2</t>
  </si>
  <si>
    <t>Lapburkolatok bontása, fal-, pillér- és oszlopburkolat, bármely méretű mozaik, kőagyag és csempe</t>
  </si>
  <si>
    <t>42-011-1.1.1.1-0151721</t>
  </si>
  <si>
    <t>Fal-, pillér és oszlopburkolat hordozószerkezetének felületelőkészítése beltérben, tégla, beton és vakolt alapfelületen, felületelőkészítő alapozó és tapadóhíd felhordása egy rétegben weber.col primer alapozó, Kód: G65015</t>
  </si>
  <si>
    <t>42-011-2.1.1.1-0151721</t>
  </si>
  <si>
    <t>Padlóburkolat hordozószerkezetének felületelőkészítése beltérben, beton alapfelületen felületelőkészítő alapozó és tapadóhíd felhordása egy rétegben weber.col primer alapozó, Kód: G65015</t>
  </si>
  <si>
    <t>42-011-2.1.1.4.1-0313466</t>
  </si>
  <si>
    <t>Padlóburkolat hordozószerkezetének felületelőkészítése beltérben, beton alapfelületen önterülő felületkiegyenlítés készítése 5 mm átlagos rétegvastagságban MAPEI Adesital aljzatkiegyenlítő</t>
  </si>
  <si>
    <t>42-012-1.1.1.2.1.2-0313021</t>
  </si>
  <si>
    <t>Fal-, pillér-, oszlopburkolat készítése beltérben, tégla, beton, vakolt alapfelületen, gres, kőporcelán lappal, kötésben vagy hálósan, 3-5 mm vtg. ragasztóba rakva, 1-10 mm fugaszélességgel, 45x45 - 60x60 cm közötti lapmérettel MAPEI Keraflex Light S1</t>
  </si>
  <si>
    <t>C2TE S1 cementkötésű ragasztóhabarcs, szürke, Ultracolor Plus fugázó, fehér</t>
  </si>
  <si>
    <t>42-022-1.1.1.2.1.1-0313021</t>
  </si>
  <si>
    <t>Padlóburkolat készítése, beltérben, tégla, beton, vakolt alapfelületen, gres, kőporcelán lappal, kötésben vagy hálósan, 3-5 mm vtg. ragasztóba rakva, 1-10 mm fugaszélességgel, 20x20 - 40x40 cm közötti lapmérettel MAPEI Keraflex Light S1 C2TE S1</t>
  </si>
  <si>
    <t>cementkötésű ragasztóhabarcs, szürke, Ultracolor Plus fugázóhabarcs, fehér</t>
  </si>
  <si>
    <t>42-022-1.1.1.2.1.2-0313021</t>
  </si>
  <si>
    <t>42-022-2.1.2.1.1-0313020</t>
  </si>
  <si>
    <t>Lábazatburkolat készítése, beltérben, gres, kőporcelán lappal, egyenes, egysoros kivitelben, 3-5 mm ragasztóba rakva, 1-10 mm fugaszélességgel, 10 cm magasságig, 20x20 - 40×40 cm közötti lapmérettel MAPEI Keraflex Easy C2E cementkötésű ragasztóhabarcs,</t>
  </si>
  <si>
    <t>szürke, Kerapoxy IEG epoxigyanta fugázó, cementszürke</t>
  </si>
  <si>
    <t>42-022-2.1.2.1.2-0313021</t>
  </si>
  <si>
    <t>Lábazatburkolat készítése, beltérben, gres, kőporcelán lappal, egyenes, egysoros kivitelben, 3-5 mm ragasztóba rakva, 1-10 mm fugaszélességgel, 10 cm magasságig, 45×45 - 60×60 cm közötti lapmérettel MAPEI Keraflex Light S1 C2TE S1 cementkötésű</t>
  </si>
  <si>
    <t>ragasztóhabarcs, szürke, Ultracolor Plus fugázóhabarcs, fehér</t>
  </si>
  <si>
    <t>42-022-3.1.1.1.2.2-0313021</t>
  </si>
  <si>
    <t>Lépcsőburkolat készítése, beltérben, 3-10 mm ragasztóba rakva,  1-20 mm fugaszélességgel, járólap 35 cm szélességig,  3 cm lapvastagságig, (élvédelem nélkül) gres, kőporcelán lappal, 45×45 - 60×60 cm közötti lapmérettel MAPEI Keraflex Light S1 C2TE S1</t>
  </si>
  <si>
    <t>42-022-3.1.1.2.2.2-0313021</t>
  </si>
  <si>
    <t>Lépcsőburkolat készítése, beltérben, 3-10 mm ragasztóba rakva,  1-20 mm fugaszélességgel, homloklap, tagozat nélkül, gres, kőporcelán lappal, 45×45 - 60×60 cm közötti lapmérettel MAPEI Keraflex Light S1 C2TE S1 cementkötésű ragasztóhabarcs, szürke,</t>
  </si>
  <si>
    <t>Ultracolor Plus fugázóhabarcs, fehér</t>
  </si>
  <si>
    <t>42-042-5.1.1-0312185</t>
  </si>
  <si>
    <t>Laminált padló fektetése, (szegélyléccel együtt) kiegyenlített aljzatra, telibe ragasztva (mechanikus illesztésű) (ragasztó anyag külön tételben kiírva) Tarkett Select 833 AC5 kopásáll. laminált padló, 8,0 mm vtg., 19,2 cm x 129,2 cm, 39 szín</t>
  </si>
  <si>
    <t>42-071-7.2.2-0151367</t>
  </si>
  <si>
    <t>Kiegészítő dilatációs profil elhelyezése tartós, mozgásokat felvevő fugákhoz, kombinált kemény és lágy műanyagból, csempe- és padlólap burkolatoknál, előre beépítetten vagy utólagosan beépítve, sárgaréz-műanyag, alumínium- műanyag, nemesacél- műanyag</t>
  </si>
  <si>
    <t>kombinációban, 5-43 mm fugaszélességgel, 2,5-30 mm vastagsági mérettel, különböző színekkel, vékony ágyazat esetén Schlüter-DILEX-EZ 2,5m, dekorprofil H=70mm, szürke Rendelési szám: EZG70</t>
  </si>
  <si>
    <t>42-071-14-0148463</t>
  </si>
  <si>
    <t>Lépcsőprofil elhelyezése lépcsőfellépők biztonságos, csúszásmentes kialakításához, alumíniumból készült profillal, gumi csúszásgátló betéttel MUREXIN lépcsőprofil, MS 12,5 12,5 mm, szürke, hossz: 3 m</t>
  </si>
  <si>
    <t>42-073-1.1-0313175</t>
  </si>
  <si>
    <t>Dilatációs és csatlakozó fuga kitöltése, szilikon alapú elasztikus tömítő anyaggal, 5 mm szélesség- és mélységben MAPEI Mapesil AC oldószermentes, ecetsavas, penészedésálló szilikon hézagkitöltőanyag</t>
  </si>
  <si>
    <t>Aljzatkészítés, hideg- és melegburkolat készítése</t>
  </si>
  <si>
    <t>43-003-8.3.1-0149649</t>
  </si>
  <si>
    <t>Ablak- vagy szemöldökpárkány bevonatos alumínium lemezből, 50 cm kiterített szélességig Ablakpárkány PREFALZ® alumínium szalagból fényes felülettel, 0,7 mm vtg., Ksz: 50 cm</t>
  </si>
  <si>
    <t>Bádogozás</t>
  </si>
  <si>
    <t>44-000-1.1</t>
  </si>
  <si>
    <t>44-000-1.2</t>
  </si>
  <si>
    <t>44-000-1.3</t>
  </si>
  <si>
    <t>44-000-3</t>
  </si>
  <si>
    <t>44-001-1.1.1.1-0131034</t>
  </si>
  <si>
    <t xml:space="preserve">Beltéri nyílászárók elhelyezése, előre kihagyott falnyílásba, utólagos elhelyezéssel, tömítéssel, (szerelvényezve, finom beállítással), MDF vagy keményhéjszerkezetes ajtó, 6,00 m kerületig Beltéri kazettás ajtó 90x210 cm, A belső falburkolattal megegyező </t>
  </si>
  <si>
    <t>felülettel</t>
  </si>
  <si>
    <t>44-001-1.1.1.1-0131035</t>
  </si>
  <si>
    <t xml:space="preserve">Beltéri nyílászárók elhelyezése, előre kihagyott falnyílásba, utólagos elhelyezéssel, tömítéssel, (szerelvényezve, finom beállítással), MDF vagy keményhéjszerkezetes ajtó, 6,00 m kerületig Beltéri kazettás ajtó 75x210 cm, A belső falburkolattal megegyező </t>
  </si>
  <si>
    <t>44-001-1.1.1.1-0131036</t>
  </si>
  <si>
    <t>Beltéri nyílászárók elhelyezése, előre kihagyott falnyílásba, utólagos elhelyezéssel, tömítéssel, (szerelvényezve, finom beállítással), MDF vagy keményhéjszerkezetes ajtó, 6,00 m kerületig, asszimetrikus középfelnyíló Beltéri kazettás ajtó 150x230 cm, A</t>
  </si>
  <si>
    <t>belső falburkolattal megegyező felülettel Hangszigetelő kivitelben</t>
  </si>
  <si>
    <t>44-012-1.1.1.5.1-0221861</t>
  </si>
  <si>
    <t>Műanyag kültéri nyílászárók, hőszigetelt, fokozott légzárású ablak elhelyezése előre kihagyott falnyílásba, tömítésel (szerelvényezve, finombeállítással), 4,00 m kerületig, egyszárnyú, bukó-nyíló SCHÜCO profil (CT70, Si82) Ug min. = 1,0 W/m2K 85 x 85 cm</t>
  </si>
  <si>
    <t>44-012-1.1.1.5.1-0221862</t>
  </si>
  <si>
    <t>Műanyag kültéri nyílászárók, hőszigetelt, fokozott légzárású ablak elhelyezése előre kihagyott falnyílásba, tömítésel (szerelvényezve, finombeállítással), 10,00 m kerületig, egyszárnyú, bukó-nyíló SCHÜCO profil (CT70, Si82) Ug min. = 1,0 W/m2K 150 x 150</t>
  </si>
  <si>
    <t>cm</t>
  </si>
  <si>
    <t>44-012-1.1.1.5.1-0221863</t>
  </si>
  <si>
    <t>Műanyag kültéri nyílászárók, hőszigetelt, fokozott légzárású ablak elhelyezése előre kihagyott falnyílásba, tömítésel (szerelvényezve, finombeállítással), 10,00 m kerületig, kétszárnyú, középfelnyíló-nyíló SCHÜCO profil (CT70, Si82) Ug min. = 1,0 W/m2K</t>
  </si>
  <si>
    <t>150 x 240 cm</t>
  </si>
  <si>
    <t>44-012-1.1.1.5.1-0221864</t>
  </si>
  <si>
    <t>150 x 180 cm</t>
  </si>
  <si>
    <r>
      <t>m</t>
    </r>
    <r>
      <rPr>
        <vertAlign val="superscript"/>
        <sz val="10"/>
        <color indexed="8"/>
        <rFont val="Times New Roman CE"/>
        <family val="0"/>
      </rPr>
      <t>2</t>
    </r>
  </si>
  <si>
    <r>
      <t>Fa nyílászáró szerkezetek bontása,  ajtó, ablak vagy kapu, 2,00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</t>
    </r>
  </si>
  <si>
    <r>
      <t>Fa nyílászáró szerkezetek bontása,  ajtó, ablak vagy kapu, 2,01-4,00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</t>
    </r>
  </si>
  <si>
    <r>
      <t>Fa nyílászáró szerkezetek bontása,  ajtó, ablak vagy kapu, 4,01-6,00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</t>
    </r>
  </si>
  <si>
    <t>Fa- és műanyag szerkezet elhelyezése</t>
  </si>
  <si>
    <t>47-000-1.99.1.2.1.2-0218023</t>
  </si>
  <si>
    <t>Belső festéseknél felület előkészítése, részmunkák; felület glettelése zsákos kiszerelésű anyagból (alapozóval, sarokvédelemmel), bármilyen padozatú helyiségben, vakolt felületen, 1,5 mm vastagságban tagolt felületen RIGIPS RIMANO 0-3 belsőtéri</t>
  </si>
  <si>
    <t>nagyszilárdságú glettelőgipsz</t>
  </si>
  <si>
    <t>47-000-2.5.1.2-0213262</t>
  </si>
  <si>
    <t>Tapétázás előkészítő és részmunkái; glettelés tapétázás alá, cement vagy műanyag kötésű masszával, vakolt felületen, üres helyiségben, két rétegben HENKEL Ceresit Cereplaszta, beltéri glett, Cikkszám: 141414</t>
  </si>
  <si>
    <t>47-011-15.1.1.2-0151171</t>
  </si>
  <si>
    <t>Diszperziós festés műanyag bázisú vizes-diszperziós  fehér vagy gyárilag színezett festékkel, új vagy régi lekapart, előkészített alapfelületen, vakolaton, két rétegben, tagolt sima felületen Héra diszperziós belső falfesték, fehér, EAN: 5995061999118</t>
  </si>
  <si>
    <t>47-011-15.1.1.2-0157751</t>
  </si>
  <si>
    <t>Diszperziós festés műanyag bázisú vizes-diszperziós  fehér vagy gyárilag színezett festékkel, új vagy régi lekapart, előkészített alapfelületen, vakolaton, két rétegben, tagolt sima felületen Dulux A Nagyvilág Színei beltéri falfesték, matt, Napsugár</t>
  </si>
  <si>
    <t>csókja EAN: 5903525801037</t>
  </si>
  <si>
    <t>47-011-15.1.2.2-0157751</t>
  </si>
  <si>
    <t xml:space="preserve">Diszperziós festés műanyag bázisú vizes-diszperziós  fehér vagy gyárilag színezett festékkel, új vagy régi lekapart, előkészített alapfelületen  vagy jól tapadó meglévő festékrétegen, beton felületen, két rétegben, tagolt sima felületen Dulux A Nagyvilág </t>
  </si>
  <si>
    <t>Színei beltéri falfesték</t>
  </si>
  <si>
    <t>47-011-43</t>
  </si>
  <si>
    <t>Belső festésnél színhatárképzés, bármely kötőanyagú falfestékkel</t>
  </si>
  <si>
    <t>47-012-4.1-0112903</t>
  </si>
  <si>
    <t>Üvegszövet bevonatrendszer készítése előkészített (lekapart, lemosott, glettelt) felületre, üvegszövet tapétával, két réteg fedőfestéssel, üres helyiségben Waltex üvegszövet tapéta, Típus: 0400</t>
  </si>
  <si>
    <t>Felületképzés</t>
  </si>
  <si>
    <t>49-011-1.1.1.2-0193202</t>
  </si>
  <si>
    <t>Méretre készített külső peremezett lamellás árnyékoló felszerelése, sínes megvezetéssel kialakított üregbe építve,  nagy üvegfelületek optimális fényszabályozására, különösen jó hővédő tulajdonsággal, ívelt lamellájú, elektromos hajtással, motorral,</t>
  </si>
  <si>
    <t>bekötés nélkül, 180×150</t>
  </si>
  <si>
    <t>Árnyékolók beépítése</t>
  </si>
  <si>
    <t>50-001-1.1.1.1.1-0041001</t>
  </si>
  <si>
    <t>Négy részre osztott, kétoldalt ajtós, sima polcos, középen átjárható tolóajtós beépített szekrény készítése 2,73×2,20 cm, a polcos rész 32 cm mély, a beépítendő ajtókkal azonos felülettel, bútorlapból, felső sínes párkánnyal. A kétoldalra tolódó ajtó</t>
  </si>
  <si>
    <t>1,35 cm széles. Az ajtólapok osztatlanok, tömör felületűek, saválló lábazattal.</t>
  </si>
  <si>
    <t>50-001-1.1.1.1.1-0041002</t>
  </si>
  <si>
    <t>Sima polcos, falfülkébe épített álló szekrény készítése 60×35×2,20 cm, a beépítendő ajtókkal azonos felülettel, bútorlapból, felső párkánnyal. Alsó részen 50 cm magas ajtós résszel, az ajtólap osztatlan, tömör, saválló lábazattal.</t>
  </si>
  <si>
    <t>50-001-1.1.1.1.1-0041003</t>
  </si>
  <si>
    <t>Egyed kiállítási polcrendszer álló szekrény készítése 335×53×230 cm, a beépítendő ajtókkal azonos felülettel, bútorlapból. Részben üvegezett ajtóval ellátott polcokkal, saválló lábazattal.</t>
  </si>
  <si>
    <t>50-001-1.1.1.1.1-0041004</t>
  </si>
  <si>
    <t>Bútorlap falborítás készítése, favázra, a beépítendő ajtókkal azonos felülettel, saválló lábazattal. A csatlakozási pontok (ajtó, szekrény) esztétikus lezárásával.</t>
  </si>
  <si>
    <t>Beépített berendezési tárgyak elhelyezése</t>
  </si>
  <si>
    <t>71-000-1.6</t>
  </si>
  <si>
    <t>Vezetékek, kábelek és szerelvények bontása; kábelszerű vezeték leszerelése tartószerkezetről</t>
  </si>
  <si>
    <t>71-000-1.11</t>
  </si>
  <si>
    <t>Vezetékek, kábelek és szerelvények bontása; kapcsolók, csatlakozó aljzatok, falifoglalatok, csengők, reduktorok, erős- vagy gyengeáramú nyomók, termosztátok, lépcsőházi automaták, jelzők leszerelése</t>
  </si>
  <si>
    <t>71-000-1.13</t>
  </si>
  <si>
    <t>Vezetékek, kábelek és szerelvények bontása; mindennemű fényforrás és lámpatest leszerelése</t>
  </si>
  <si>
    <t>71-001-1.1.1.1.2-0110129</t>
  </si>
  <si>
    <t>Merev, simafalú műanyag védőcső elhelyezése, elágazó dobozokkal, előre elkészített falhoronyba, vékonyfalú kivitelben, könnyű mechanikai igénybevételre, Névleges méret: 21-29 mm HYDRO-THERM beltéri Mü III. vékonyfalú, hajlítható merev műanyag szürke</t>
  </si>
  <si>
    <t>védőcső 29 mm, Kód: MU-III 29</t>
  </si>
  <si>
    <t>71-001-1.2.1.2</t>
  </si>
  <si>
    <t>Merev, simafalú műanyag védőcső elhelyezése, elágazó dobozokkal, falon kívül, előre elkészített tartó szerkezetre szerelve, erősített falú kivitelben, közepes mechanikai igénybevételre, Névleges méret: 21-29 mm</t>
  </si>
  <si>
    <t>71-001-11.1.1-0123021</t>
  </si>
  <si>
    <t>Elágazó doboz illetve szerelvénydoboz elhelyezése, süllyesztve, fészekvésés nélkül, Névleges méret: Ø68 mm-ig, 2xØ68 mm-ig vagy négyzetes kivitelben, 30-60 mm mélységig, max. négyes sorolásig KAISER szerelvénydoboz téglafalba, ömlesztett kiszerelés, R:</t>
  </si>
  <si>
    <t>1055-41</t>
  </si>
  <si>
    <t>71-001-11.2.1-0231438</t>
  </si>
  <si>
    <t>Elágazó doboz illetve szerelvénydoboz elhelyezése, falon kívül, bármely méretben IP 66 védettségig LEGRAND Plexo doboz 155x110x74 IP55, 10 kábelbevezető R: 092042</t>
  </si>
  <si>
    <t>71-001-12.1-0121501</t>
  </si>
  <si>
    <t>Gipszkarton szerelvénydoboz beépítése,üregfúrás nélkül,(szerelvénydoboz, mélyített szerelvény és kötődoboz, (fedéllel)kettős szerelvénydoboz fedéllel), elágazó doboz, Névleges méret: Ø68x47 mm, 2xØ68x47 mm, Ø68x61 mm, Ø73x45 mm, max. négyes sorolásig</t>
  </si>
  <si>
    <t>KOPOS süllyesztődoboz gipszkartonfalba, Egyes doboz, 45mm mély R: KP 64/LD NA</t>
  </si>
  <si>
    <t>71-002-21.1-0217112</t>
  </si>
  <si>
    <t>71-003-9</t>
  </si>
  <si>
    <t>Vezetékösszekötők elhelyezése</t>
  </si>
  <si>
    <t>71-003-13.1-0630046</t>
  </si>
  <si>
    <t>Fésűs sín felszerelése kismegszakítókra, 13 modul méretig LEGRAND Lexic fésűs sín villás 3P 4x3P R: 004917</t>
  </si>
  <si>
    <t>71-004-6.2-0151466</t>
  </si>
  <si>
    <t>Tartó és egyéb szerkezetek elhelyezése, műanyag bilincs tartóra vagy faliékbe LEGRAND csőbilincs 20 bepattintható műanyag R: 031371</t>
  </si>
  <si>
    <t>71-005-2.53.1-0562031</t>
  </si>
  <si>
    <t>Összeépíthető világítási  és telekommunikációs szerelvények elemei; Kapcsolóbetét elhelyezése fedéllel (keret nélkül) egypólusú LEGRAND Valena egypólusú kapcsoló elefántcsont R: 774301</t>
  </si>
  <si>
    <t>71-005-2.54-0562049</t>
  </si>
  <si>
    <t>Összeépíthető világítási  és telekommunikációs szerelvények elemei; Speciális betétek elhelyezése LEGRAND Valena redőnynyomó elefántcsont R: 774314</t>
  </si>
  <si>
    <t>71-005-2.63.1.1-0562091</t>
  </si>
  <si>
    <t>Összeépíthető világítási  és telekommunikációs szerelvények elemei; Csatlakozóaljzat (dugaszolóaljzat) elhelyezése, földelt, egyes LEGRAND Valena 2P+F csatlakozóaljzat elefántcsont R: 774320</t>
  </si>
  <si>
    <t>71-005-2.98.1.1-0562131</t>
  </si>
  <si>
    <t>Összeépíthető világítási  és telekommunikációs szerelvények elemei; Keret elhelyezése, (105) egyes keret, vízszintes LEGRAND Valena egyes keret elefántcsont R: 774351</t>
  </si>
  <si>
    <t>71-008-9.3.1-0136003</t>
  </si>
  <si>
    <t>Kismegszakítók elhelyezése kalapsínes szerelőlapra, "B", "C" és "D" jelleggörbével, 6 kA zárlati szilárdsággal, 1 pólusú LEGRAND DX Standard kismegszakító 1P 16A B 6000A/6kA, 1 modul R: 003270</t>
  </si>
  <si>
    <t>71-009-1.2.3-0122617</t>
  </si>
  <si>
    <t>Áramköri kiselosztók falba süllyesztett kivitelben, kalapsínes szerelőlappal,N- és PE sínnel, max. 63A-ig, IP 30, IP 40 védettséggel(kismegszakítók, védőkapcsolók, távkapcsolók stb. számára), üresen, kiselosztók 36-42 egység Schneider Electric Mini</t>
  </si>
  <si>
    <t>Pragma 3 sor 12 modul süllyesztett átlátszó ajtóval PEN sínnel fehér, komplett, R: MIP22312T</t>
  </si>
  <si>
    <t>71-010-4.5-0146001</t>
  </si>
  <si>
    <t>Álmennyezeti lámpatest elhelyezése előre elkészített tartószerkezetre, burával vagy üveglappal lezárt, LED-es mennyezeti led mélysugárzó 15W</t>
  </si>
  <si>
    <t>71-013-9</t>
  </si>
  <si>
    <t>mp*</t>
  </si>
  <si>
    <t>Villám és érintésvédelmi mérés és jegyzőkönyv készítése</t>
  </si>
  <si>
    <t>71-000-1.1.1</t>
  </si>
  <si>
    <t>Meglévő hálózat részleges bontása, új csatlakozók és kapcsolók, ledes lámpák kiépítése</t>
  </si>
  <si>
    <t>71-000-1.1.1-0000001</t>
  </si>
  <si>
    <t>Meglévő erős- és gyengeáramú hálózat érintett elemeinek áthelyezése, igazítása.</t>
  </si>
  <si>
    <t>71-004-6.3</t>
  </si>
  <si>
    <t>Tartó és egyéb szerkezetek elhelyezése, müanyag dübel</t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</si>
  <si>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family val="0"/>
      </rPr>
      <t>2</t>
    </r>
  </si>
  <si>
    <r>
      <t>PannonCom-Kábel H05VV-F 300/500V műanyag tömlő vezeték 4x1,5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(MT)</t>
    </r>
  </si>
  <si>
    <t>Elektromosenergia-ellátás, villanyszerelés</t>
  </si>
  <si>
    <t>82-000-4.2.1.1</t>
  </si>
  <si>
    <t>Gáz- és fűtésszerelési berendezési tárgyak leszerelése, fűtésszerelési berendezési tárgyak kazánok 60 kW-ig</t>
  </si>
  <si>
    <t>82-000-4.2.6</t>
  </si>
  <si>
    <t>Gáz- és fűtésszerelési berendezési tárgyak leszerelése, fűtésszerelési berendezési tárgyak lapradiátorok</t>
  </si>
  <si>
    <t>82-012-3.1.1.4-0425676</t>
  </si>
  <si>
    <t>Acéllemez kompakt lapradiátor elhelyezése, széthordással, tartókkal, bekötéssel, 1 soros, 1600 mm-ig, 600 mm D-ÉG Dunaferr LUX-UNI univerzális hat csatl.lapradiátor BEK (11b típus), 1-soros konvektorlemezes, burkolattal, 600x1600 mm, fűtőteljesítmény:</t>
  </si>
  <si>
    <t>1440 W</t>
  </si>
  <si>
    <t>82-013-14-0320865</t>
  </si>
  <si>
    <t>Elektronikus fűtésszabályozó készülék érzékelőkkel kazánok égővezérléséhez, felszerelve, elektromos bekötés nélkül VAILLANT calorMATIC 470 (LCD kij., heti/napi prg., telefonos átkapcs. lehetősége elemes).</t>
  </si>
  <si>
    <t>82-016-12.2</t>
  </si>
  <si>
    <t>Kazánház, illetve hőközpont beszabályozása, beüzemelése 23.261 - 45.440 W teljesítmény között</t>
  </si>
  <si>
    <t>82-000-1.3.1</t>
  </si>
  <si>
    <t>Szerelvények leszerelése, kazánházi szerelvények osztók vagy gyűjtők, idomacél tartószerkezettel, egyéb kazánházi berendezések</t>
  </si>
  <si>
    <t>82-000-1.3.6</t>
  </si>
  <si>
    <t>Szerelvények leszerelése, kazánházi szerelvények szerelt kémények bontása</t>
  </si>
  <si>
    <t>82-001-7.3.1-0116252</t>
  </si>
  <si>
    <t>Szelepek, csappantyúk (szabályzó, folytó-elzáró, beavatkozó) HERZ termosztatikus szeleptest radiátorokhoz</t>
  </si>
  <si>
    <t>82-001-7.3.1-0116253</t>
  </si>
  <si>
    <t>HERZ thermofej radiátorokhoz</t>
  </si>
  <si>
    <t>82-004-3.1.1-0241524</t>
  </si>
  <si>
    <t>Közvetett fűtésű, álló vagy fekvő, fixen beépített fűtő csőkígyóval vagy nélkül, tároló berendezés elhelyezése és bekötése, egy fűtőkígyós kivitelben, 200 l-ig HAJDÚ IDE100F 100 literes indirekt tároló, elektromos fűtőbetéttel, fali kivitelben,</t>
  </si>
  <si>
    <t>biztonsági szeleppel, tágulási tartállyal, kazánra és hálózatra kötve.</t>
  </si>
  <si>
    <t>82-005-1.12.1-0351559</t>
  </si>
  <si>
    <t>Föld- vagy PB gáz tüzelésű, melegvízüzemű, kondenzációs kazán elhelyezése és bekötése, 40 kW teljesítményig VAILLANT ecoTEC plus VU INT 356/5-5 típus.</t>
  </si>
  <si>
    <t>82-005-20.1.2-0114371</t>
  </si>
  <si>
    <t>VAILLANT keverőmodul beépítése, VR61/4 típus, fűtési rendszerhez, 2 db termosztáttal kompletten.</t>
  </si>
  <si>
    <t>82-005-20.1.2-0114372</t>
  </si>
  <si>
    <t>Gépészeti helyiségben fűtési körök kiépítése (2db), szivattyúkkal, hidraulikus váltóval, a szükséges szerelvényekkel.</t>
  </si>
  <si>
    <t>82-012-11-0123221</t>
  </si>
  <si>
    <t>Egyéb radiátor tartozékok radiátor átkötő cső és felső szeleptest</t>
  </si>
  <si>
    <t>82-016-13.1</t>
  </si>
  <si>
    <t>Meglévő fűtési rendszer tisztítása.</t>
  </si>
  <si>
    <t>82-016-31.1-0246261</t>
  </si>
  <si>
    <t>Égéstermék elvezető kémény kondenzációs kazán rendszerekhez, DN 80/125 VAILLANT kazánhoz, függőleges kivezetésű, lapostetős kialakításhoz 3 fm hosszban, kompletten, idomokkal, kéményseprői szakvéleménnyel.</t>
  </si>
  <si>
    <t>Épületgépészeti szerelvények és berendezések szerelése</t>
  </si>
  <si>
    <t>Összesen:</t>
  </si>
  <si>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</si>
  <si>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</si>
  <si>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</si>
  <si>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 Kelt:      2015 év április hó  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</si>
  <si>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</si>
  <si>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</si>
  <si>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</si>
  <si>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Tisza TV              </t>
  </si>
  <si>
    <t xml:space="preserve"> Készítette   :.....................   </t>
  </si>
  <si>
    <t xml:space="preserve">Átalakítási, felújítási munkái                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</si>
  <si>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</si>
  <si>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</si>
  <si>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</si>
  <si>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</si>
  <si>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</si>
  <si>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</si>
  <si>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</si>
  <si>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</si>
  <si>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</si>
  <si>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</si>
  <si>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</si>
  <si>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39-000-2</t>
  </si>
  <si>
    <t>Gipszkarton álmennyezetek bontása</t>
  </si>
  <si>
    <t>Padlóburkolat készítése, beltérben, tégla, beton, vakolt alapfelületen, gres, kőporcelán lappal, kötésben vagy hálósan, 3-5 mm vtg. ragasztóba rakva, 1-10 mm fugaszélességgel, 30x30 - 60x60 cm közötti lapmérettel MAPEI Keraflex Light S1 C2TE S1</t>
  </si>
  <si>
    <t>M 81-001-1.1.1.1.1.2</t>
  </si>
  <si>
    <t>Meglévő mosdó csatlakozás áthelyezése, víz és szennyvíz bekötés toldása új teakonyhai helyiségben.</t>
  </si>
  <si>
    <t>Beépített faszekrény bontása (kazán)</t>
  </si>
  <si>
    <t>Beltérben könyöklők kiépítése</t>
  </si>
  <si>
    <t>fm</t>
  </si>
  <si>
    <t>M 44-012-2-0212961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</si>
</sst>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3"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0" fillId="3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4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5" borderId="7" applyNumberFormat="0" applyFont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7" fillId="7" borderId="0" applyNumberFormat="0" applyBorder="0" applyAlignment="0" applyProtection="0"/>
    <xf numFmtId="0" fontId="11" fillId="9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9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9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9" fillId="0" borderId="0" xfId="0" applyFont="1" applyBorder="1" applyAlignment="1">
      <alignment vertical="top" wrapText="1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right" vertical="top" wrapText="1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0" fillId="0" borderId="11" xfId="0" applyFont="1" applyBorder="1" applyAlignment="1">
      <alignment vertical="top"/>
    </xf>
    <xf numFmtId="10" fontId="20" fillId="0" borderId="11" xfId="0" applyNumberFormat="1" applyFont="1" applyBorder="1" applyAlignment="1">
      <alignment vertical="top"/>
    </xf>
    <xf numFmtId="0" fontId="20" fillId="0" borderId="0" xfId="0" applyFont="1" applyAlignment="1">
      <alignment horizontal="left" vertical="top"/>
    </xf>
    <xf numFmtId="0" fontId="20" fillId="0" borderId="11" xfId="0" applyFont="1" applyBorder="1" applyAlignment="1">
      <alignment horizontal="right" vertical="top"/>
    </xf>
    <xf numFmtId="0" fontId="20" fillId="0" borderId="10" xfId="0" applyFont="1" applyBorder="1" applyAlignment="1">
      <alignment horizontal="center" vertical="top"/>
    </xf>
    <xf numFmtId="0" fontId="21" fillId="0" borderId="0" xfId="0" applyFont="1" applyAlignment="1">
      <alignment vertical="top"/>
    </xf>
    <xf numFmtId="0" fontId="0" fillId="0" borderId="0" xfId="0" applyAlignment="1">
      <alignment vertical="top"/>
    </xf>
    <xf numFmtId="0" fontId="22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1"/>
      <c r="B1" s="22"/>
      <c r="C1" s="22"/>
      <c r="D1" s="22"/>
    </row>
    <row r="2" spans="1:4" s="14" customFormat="1" ht="15.75">
      <c r="A2" s="21"/>
      <c r="B2" s="22"/>
      <c r="C2" s="22"/>
      <c r="D2" s="22"/>
    </row>
    <row r="3" spans="1:4" s="14" customFormat="1" ht="15.75">
      <c r="A3" s="21"/>
      <c r="B3" s="22"/>
      <c r="C3" s="22"/>
      <c r="D3" s="22"/>
    </row>
    <row r="4" spans="1:4" s="14" customFormat="1" ht="15.75">
      <c r="A4" s="21"/>
      <c r="B4" s="22"/>
      <c r="C4" s="22"/>
      <c r="D4" s="22"/>
    </row>
    <row r="5" spans="1:4" s="14" customFormat="1" ht="15.75">
      <c r="A5" s="21"/>
      <c r="B5" s="22"/>
      <c r="C5" s="22"/>
      <c r="D5" s="22"/>
    </row>
    <row r="6" spans="1:4" s="15" customFormat="1" ht="15.75">
      <c r="A6" s="23"/>
      <c r="B6" s="22"/>
      <c r="C6" s="22"/>
      <c r="D6" s="22"/>
    </row>
    <row r="7" spans="1:4" s="15" customFormat="1" ht="15.75">
      <c r="A7" s="23"/>
      <c r="B7" s="22"/>
      <c r="C7" s="22"/>
      <c r="D7" s="22"/>
    </row>
    <row r="9" spans="1:3" ht="15.75">
      <c r="A9" s="10" t="s">
        <v>256</v>
      </c>
      <c r="C9" s="10" t="s">
        <v>257</v>
      </c>
    </row>
    <row r="10" spans="1:3" ht="15.75">
      <c r="A10" s="10" t="s">
        <v>257</v>
      </c>
      <c r="C10" s="10" t="s">
        <v>257</v>
      </c>
    </row>
    <row r="11" spans="1:3" ht="15.75">
      <c r="A11" s="10" t="s">
        <v>258</v>
      </c>
      <c r="C11" s="10" t="s">
        <v>259</v>
      </c>
    </row>
    <row r="12" spans="1:3" ht="15.75">
      <c r="A12" s="10" t="s">
        <v>257</v>
      </c>
      <c r="C12" s="10" t="s">
        <v>260</v>
      </c>
    </row>
    <row r="13" spans="1:3" ht="15.75">
      <c r="A13" s="10" t="s">
        <v>257</v>
      </c>
      <c r="C13" s="10" t="s">
        <v>261</v>
      </c>
    </row>
    <row r="14" spans="1:3" ht="15.75">
      <c r="A14" s="10" t="s">
        <v>257</v>
      </c>
      <c r="C14" s="10" t="s">
        <v>262</v>
      </c>
    </row>
    <row r="15" spans="1:3" ht="15.75">
      <c r="A15" s="10" t="s">
        <v>263</v>
      </c>
      <c r="C15" s="10" t="s">
        <v>264</v>
      </c>
    </row>
    <row r="16" ht="15.75">
      <c r="A16" s="10" t="s">
        <v>265</v>
      </c>
    </row>
    <row r="17" ht="15.75">
      <c r="A17" s="10" t="s">
        <v>266</v>
      </c>
    </row>
    <row r="18" ht="15.75">
      <c r="A18" s="10" t="s">
        <v>266</v>
      </c>
    </row>
    <row r="19" ht="15.75">
      <c r="A19" s="10" t="s">
        <v>267</v>
      </c>
    </row>
    <row r="20" ht="15.75">
      <c r="A20" s="10" t="s">
        <v>266</v>
      </c>
    </row>
    <row r="22" spans="1:4" ht="15.75">
      <c r="A22" s="24" t="s">
        <v>268</v>
      </c>
      <c r="B22" s="25"/>
      <c r="C22" s="25"/>
      <c r="D22" s="25"/>
    </row>
    <row r="23" spans="1:4" ht="15.75">
      <c r="A23" s="16" t="s">
        <v>269</v>
      </c>
      <c r="B23" s="16"/>
      <c r="C23" s="19" t="s">
        <v>270</v>
      </c>
      <c r="D23" s="19" t="s">
        <v>271</v>
      </c>
    </row>
    <row r="24" spans="1:4" ht="15.75">
      <c r="A24" s="16" t="s">
        <v>272</v>
      </c>
      <c r="B24" s="16"/>
      <c r="C24" s="16">
        <f>ROUND(SUM(Összesítő!B2:B15),0)</f>
        <v>0</v>
      </c>
      <c r="D24" s="16">
        <f>ROUND(SUM(Összesítő!C2:C15),0)</f>
        <v>0</v>
      </c>
    </row>
    <row r="25" spans="1:4" ht="15.75">
      <c r="A25" s="16" t="s">
        <v>273</v>
      </c>
      <c r="B25" s="16"/>
      <c r="C25" s="16">
        <f>ROUND(C24,0)</f>
        <v>0</v>
      </c>
      <c r="D25" s="16">
        <f>ROUND(D24,0)</f>
        <v>0</v>
      </c>
    </row>
    <row r="26" spans="1:4" ht="15.75">
      <c r="A26" s="10" t="s">
        <v>274</v>
      </c>
      <c r="C26" s="26">
        <f>ROUND(C25+D25,0)</f>
        <v>0</v>
      </c>
      <c r="D26" s="26"/>
    </row>
    <row r="27" spans="1:4" ht="15.75">
      <c r="A27" s="16" t="s">
        <v>275</v>
      </c>
      <c r="B27" s="17">
        <v>0.27</v>
      </c>
      <c r="C27" s="27">
        <f>ROUND(C26*B27,0)</f>
        <v>0</v>
      </c>
      <c r="D27" s="27"/>
    </row>
    <row r="28" spans="1:4" ht="15.75">
      <c r="A28" s="16" t="s">
        <v>276</v>
      </c>
      <c r="B28" s="16"/>
      <c r="C28" s="20">
        <f>ROUND(C26+C27,0)</f>
        <v>0</v>
      </c>
      <c r="D28" s="20"/>
    </row>
    <row r="32" ht="15.75">
      <c r="A32" s="18"/>
    </row>
    <row r="33" ht="15.75">
      <c r="A33" s="18"/>
    </row>
    <row r="34" ht="15.75">
      <c r="A34" s="18"/>
    </row>
  </sheetData>
  <sheetProtection/>
  <mergeCells count="11">
    <mergeCell ref="C27:D27"/>
    <mergeCell ref="C28:D28"/>
    <mergeCell ref="A1:D1"/>
    <mergeCell ref="A2:D2"/>
    <mergeCell ref="A3:D3"/>
    <mergeCell ref="A4:D4"/>
    <mergeCell ref="A5:D5"/>
    <mergeCell ref="A6:D6"/>
    <mergeCell ref="A7:D7"/>
    <mergeCell ref="A22:D22"/>
    <mergeCell ref="C26:D26"/>
  </mergeCells>
  <printOptions/>
  <pageMargins left="1" right="1" top="1" bottom="1" header="0.4166666666666667" footer="0.4166666666666667"/>
  <pageSetup firstPageNumber="-4105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105</v>
      </c>
      <c r="C2" s="2" t="s">
        <v>106</v>
      </c>
      <c r="D2" s="6">
        <v>25.4</v>
      </c>
      <c r="E2" s="1" t="s">
        <v>30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14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landscape" paperSize="9" r:id="rId1"/>
  <headerFooter alignWithMargins="0">
    <oddHeader>&amp;L&amp;"Times New Roman CE,bold"&amp;10 Bádogozás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22">
      <selection activeCell="D31" sqref="D3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1" t="s">
        <v>108</v>
      </c>
      <c r="C2" s="2" t="s">
        <v>131</v>
      </c>
      <c r="D2" s="6">
        <v>3.15</v>
      </c>
      <c r="E2" s="1" t="s">
        <v>130</v>
      </c>
      <c r="H2" s="6">
        <f>ROUND(D2*F2,0)</f>
        <v>0</v>
      </c>
      <c r="I2" s="6">
        <f>ROUND(D2*G2,0)</f>
        <v>0</v>
      </c>
    </row>
    <row r="4" spans="1:9" ht="28.5">
      <c r="A4" s="8">
        <v>2</v>
      </c>
      <c r="B4" s="1" t="s">
        <v>109</v>
      </c>
      <c r="C4" s="2" t="s">
        <v>132</v>
      </c>
      <c r="D4" s="6">
        <v>11.31</v>
      </c>
      <c r="E4" s="1" t="s">
        <v>130</v>
      </c>
      <c r="H4" s="6">
        <f>ROUND(D4*F4,0)</f>
        <v>0</v>
      </c>
      <c r="I4" s="6">
        <f>ROUND(D4*G4,0)</f>
        <v>0</v>
      </c>
    </row>
    <row r="6" spans="1:9" ht="28.5">
      <c r="A6" s="8">
        <v>3</v>
      </c>
      <c r="B6" s="1" t="s">
        <v>110</v>
      </c>
      <c r="C6" s="2" t="s">
        <v>133</v>
      </c>
      <c r="D6" s="6">
        <v>8.75</v>
      </c>
      <c r="E6" s="1" t="s">
        <v>130</v>
      </c>
      <c r="H6" s="6">
        <f>ROUND(D6*F6,0)</f>
        <v>0</v>
      </c>
      <c r="I6" s="6">
        <f>ROUND(D6*G6,0)</f>
        <v>0</v>
      </c>
    </row>
    <row r="8" spans="1:9" ht="15.75">
      <c r="A8" s="8">
        <v>4</v>
      </c>
      <c r="B8" s="1" t="s">
        <v>111</v>
      </c>
      <c r="C8" s="2" t="s">
        <v>282</v>
      </c>
      <c r="D8" s="6">
        <v>8</v>
      </c>
      <c r="E8" s="1" t="s">
        <v>130</v>
      </c>
      <c r="H8" s="6">
        <f>ROUND(D8*F8,0)</f>
        <v>0</v>
      </c>
      <c r="I8" s="6">
        <f>ROUND(D8*G8,0)</f>
        <v>0</v>
      </c>
    </row>
    <row r="10" spans="1:9" ht="89.25">
      <c r="A10" s="8">
        <v>5</v>
      </c>
      <c r="B10" s="1" t="s">
        <v>112</v>
      </c>
      <c r="C10" s="2" t="s">
        <v>113</v>
      </c>
      <c r="D10" s="6">
        <v>5</v>
      </c>
      <c r="E10" s="1" t="s">
        <v>18</v>
      </c>
      <c r="H10" s="6">
        <f>ROUND(D10*F10,0)</f>
        <v>0</v>
      </c>
      <c r="I10" s="6">
        <f>ROUND(D10*G10,0)</f>
        <v>0</v>
      </c>
    </row>
    <row r="11" ht="12.75">
      <c r="C11" s="2" t="s">
        <v>114</v>
      </c>
    </row>
    <row r="13" spans="1:9" ht="89.25">
      <c r="A13" s="8">
        <v>6</v>
      </c>
      <c r="B13" s="1" t="s">
        <v>115</v>
      </c>
      <c r="C13" s="2" t="s">
        <v>116</v>
      </c>
      <c r="D13" s="6">
        <v>2</v>
      </c>
      <c r="E13" s="1" t="s">
        <v>18</v>
      </c>
      <c r="H13" s="6">
        <f>ROUND(D13*F13,0)</f>
        <v>0</v>
      </c>
      <c r="I13" s="6">
        <f>ROUND(D13*G13,0)</f>
        <v>0</v>
      </c>
    </row>
    <row r="14" ht="12.75">
      <c r="C14" s="2" t="s">
        <v>114</v>
      </c>
    </row>
    <row r="16" spans="1:9" ht="89.25">
      <c r="A16" s="8">
        <v>7</v>
      </c>
      <c r="B16" s="1" t="s">
        <v>117</v>
      </c>
      <c r="C16" s="2" t="s">
        <v>118</v>
      </c>
      <c r="D16" s="6">
        <v>1</v>
      </c>
      <c r="E16" s="1" t="s">
        <v>18</v>
      </c>
      <c r="H16" s="6">
        <f>ROUND(D16*F16,0)</f>
        <v>0</v>
      </c>
      <c r="I16" s="6">
        <f>ROUND(D16*G16,0)</f>
        <v>0</v>
      </c>
    </row>
    <row r="17" ht="25.5">
      <c r="C17" s="2" t="s">
        <v>119</v>
      </c>
    </row>
    <row r="19" spans="1:9" ht="89.25">
      <c r="A19" s="8">
        <v>8</v>
      </c>
      <c r="B19" s="1" t="s">
        <v>120</v>
      </c>
      <c r="C19" s="2" t="s">
        <v>121</v>
      </c>
      <c r="D19" s="6">
        <v>5</v>
      </c>
      <c r="E19" s="1" t="s">
        <v>18</v>
      </c>
      <c r="H19" s="6">
        <f>ROUND(D19*F19,0)</f>
        <v>0</v>
      </c>
      <c r="I19" s="6">
        <f>ROUND(D19*G19,0)</f>
        <v>0</v>
      </c>
    </row>
    <row r="21" spans="1:9" ht="89.25">
      <c r="A21" s="8">
        <v>9</v>
      </c>
      <c r="B21" s="1" t="s">
        <v>122</v>
      </c>
      <c r="C21" s="2" t="s">
        <v>123</v>
      </c>
      <c r="D21" s="6">
        <v>8</v>
      </c>
      <c r="E21" s="1" t="s">
        <v>18</v>
      </c>
      <c r="H21" s="6">
        <f>ROUND(D21*F21,0)</f>
        <v>0</v>
      </c>
      <c r="I21" s="6">
        <f>ROUND(D21*G21,0)</f>
        <v>0</v>
      </c>
    </row>
    <row r="22" ht="12.75">
      <c r="C22" s="2" t="s">
        <v>124</v>
      </c>
    </row>
    <row r="24" spans="1:9" ht="89.25">
      <c r="A24" s="8">
        <v>10</v>
      </c>
      <c r="B24" s="1" t="s">
        <v>125</v>
      </c>
      <c r="C24" s="2" t="s">
        <v>126</v>
      </c>
      <c r="D24" s="6">
        <v>1</v>
      </c>
      <c r="E24" s="1" t="s">
        <v>18</v>
      </c>
      <c r="H24" s="6">
        <f>ROUND(D24*F24,0)</f>
        <v>0</v>
      </c>
      <c r="I24" s="6">
        <f>ROUND(D24*G24,0)</f>
        <v>0</v>
      </c>
    </row>
    <row r="25" ht="12.75">
      <c r="C25" s="2" t="s">
        <v>127</v>
      </c>
    </row>
    <row r="27" spans="1:9" ht="89.25">
      <c r="A27" s="8">
        <v>11</v>
      </c>
      <c r="B27" s="1" t="s">
        <v>128</v>
      </c>
      <c r="C27" s="2" t="s">
        <v>126</v>
      </c>
      <c r="D27" s="6">
        <v>7</v>
      </c>
      <c r="E27" s="1" t="s">
        <v>18</v>
      </c>
      <c r="H27" s="6">
        <f>ROUND(D27*F27,0)</f>
        <v>0</v>
      </c>
      <c r="I27" s="6">
        <f>ROUND(D27*G27,0)</f>
        <v>0</v>
      </c>
    </row>
    <row r="28" ht="12.75">
      <c r="C28" s="2" t="s">
        <v>129</v>
      </c>
    </row>
    <row r="29" ht="12.75">
      <c r="C29" s="2"/>
    </row>
    <row r="30" spans="1:9" ht="25.5">
      <c r="A30" s="8">
        <v>12</v>
      </c>
      <c r="B30" s="1" t="s">
        <v>285</v>
      </c>
      <c r="C30" s="2" t="s">
        <v>283</v>
      </c>
      <c r="D30" s="6">
        <v>31.5</v>
      </c>
      <c r="E30" s="1" t="s">
        <v>284</v>
      </c>
      <c r="H30" s="6">
        <f>ROUND(D30*F30,0)</f>
        <v>0</v>
      </c>
      <c r="I30" s="6">
        <f>ROUND(D30*G30,0)</f>
        <v>0</v>
      </c>
    </row>
    <row r="31" ht="12.75">
      <c r="C31" s="2" t="s">
        <v>129</v>
      </c>
    </row>
    <row r="33" spans="1:9" s="9" customFormat="1" ht="12.75">
      <c r="A33" s="7"/>
      <c r="B33" s="3"/>
      <c r="C33" s="3" t="s">
        <v>14</v>
      </c>
      <c r="D33" s="5"/>
      <c r="E33" s="3"/>
      <c r="F33" s="5"/>
      <c r="G33" s="5"/>
      <c r="H33" s="5">
        <f>ROUND(SUM(H2:H32),0)</f>
        <v>0</v>
      </c>
      <c r="I33" s="5">
        <f>ROUND(SUM(I2:I32),0)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landscape" paperSize="9" r:id="rId1"/>
  <headerFooter alignWithMargins="0">
    <oddHeader>&amp;L&amp;"Times New Roman CE,bold"&amp;10 Fa- és műanyag szerkezet elhelyezése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135</v>
      </c>
      <c r="C2" s="2" t="s">
        <v>136</v>
      </c>
      <c r="D2" s="6">
        <v>194.79</v>
      </c>
      <c r="E2" s="1" t="s">
        <v>40</v>
      </c>
      <c r="H2" s="6">
        <f>ROUND(D2*F2,0)</f>
        <v>0</v>
      </c>
      <c r="I2" s="6">
        <f>ROUND(D2*G2,0)</f>
        <v>0</v>
      </c>
    </row>
    <row r="3" ht="12.75">
      <c r="C3" s="2" t="s">
        <v>137</v>
      </c>
    </row>
    <row r="5" spans="1:9" ht="63.75">
      <c r="A5" s="8">
        <v>2</v>
      </c>
      <c r="B5" s="1" t="s">
        <v>138</v>
      </c>
      <c r="C5" s="2" t="s">
        <v>139</v>
      </c>
      <c r="D5" s="6">
        <v>53.49</v>
      </c>
      <c r="E5" s="1" t="s">
        <v>40</v>
      </c>
      <c r="H5" s="6">
        <f>ROUND(D5*F5,0)</f>
        <v>0</v>
      </c>
      <c r="I5" s="6">
        <f>ROUND(D5*G5,0)</f>
        <v>0</v>
      </c>
    </row>
    <row r="7" spans="1:9" ht="76.5">
      <c r="A7" s="8">
        <v>3</v>
      </c>
      <c r="B7" s="1" t="s">
        <v>140</v>
      </c>
      <c r="C7" s="2" t="s">
        <v>141</v>
      </c>
      <c r="D7" s="6">
        <v>194.79</v>
      </c>
      <c r="E7" s="1" t="s">
        <v>40</v>
      </c>
      <c r="H7" s="6">
        <f>ROUND(D7*F7,0)</f>
        <v>0</v>
      </c>
      <c r="I7" s="6">
        <f>ROUND(D7*G7,0)</f>
        <v>0</v>
      </c>
    </row>
    <row r="9" spans="1:9" ht="76.5">
      <c r="A9" s="8">
        <v>4</v>
      </c>
      <c r="B9" s="1" t="s">
        <v>142</v>
      </c>
      <c r="C9" s="2" t="s">
        <v>143</v>
      </c>
      <c r="D9" s="6">
        <v>55</v>
      </c>
      <c r="E9" s="1" t="s">
        <v>40</v>
      </c>
      <c r="H9" s="6">
        <f>ROUND(D9*F9,0)</f>
        <v>0</v>
      </c>
      <c r="I9" s="6">
        <f>ROUND(D9*G9,0)</f>
        <v>0</v>
      </c>
    </row>
    <row r="10" ht="12.75">
      <c r="C10" s="2" t="s">
        <v>144</v>
      </c>
    </row>
    <row r="12" spans="1:9" ht="76.5">
      <c r="A12" s="8">
        <v>5</v>
      </c>
      <c r="B12" s="1" t="s">
        <v>145</v>
      </c>
      <c r="C12" s="2" t="s">
        <v>146</v>
      </c>
      <c r="D12" s="6">
        <v>194.79</v>
      </c>
      <c r="E12" s="1" t="s">
        <v>40</v>
      </c>
      <c r="H12" s="6">
        <f>ROUND(D12*F12,0)</f>
        <v>0</v>
      </c>
      <c r="I12" s="6">
        <f>ROUND(D12*G12,0)</f>
        <v>0</v>
      </c>
    </row>
    <row r="13" ht="12.75">
      <c r="C13" s="2" t="s">
        <v>147</v>
      </c>
    </row>
    <row r="15" spans="1:9" ht="25.5">
      <c r="A15" s="8">
        <v>6</v>
      </c>
      <c r="B15" s="1" t="s">
        <v>148</v>
      </c>
      <c r="C15" s="2" t="s">
        <v>149</v>
      </c>
      <c r="D15" s="6">
        <v>20</v>
      </c>
      <c r="E15" s="1" t="s">
        <v>40</v>
      </c>
      <c r="H15" s="6">
        <f>ROUND(D15*F15,0)</f>
        <v>0</v>
      </c>
      <c r="I15" s="6">
        <f>ROUND(D15*G15,0)</f>
        <v>0</v>
      </c>
    </row>
    <row r="17" spans="1:9" ht="63.75">
      <c r="A17" s="8">
        <v>7</v>
      </c>
      <c r="B17" s="1" t="s">
        <v>150</v>
      </c>
      <c r="C17" s="2" t="s">
        <v>151</v>
      </c>
      <c r="D17" s="6">
        <v>53.49</v>
      </c>
      <c r="E17" s="1" t="s">
        <v>40</v>
      </c>
      <c r="H17" s="6">
        <f>ROUND(D17*F17,0)</f>
        <v>0</v>
      </c>
      <c r="I17" s="6">
        <f>ROUND(D17*G17,0)</f>
        <v>0</v>
      </c>
    </row>
    <row r="19" spans="1:9" s="9" customFormat="1" ht="12.75">
      <c r="A19" s="7"/>
      <c r="B19" s="3"/>
      <c r="C19" s="3" t="s">
        <v>14</v>
      </c>
      <c r="D19" s="5"/>
      <c r="E19" s="3"/>
      <c r="F19" s="5"/>
      <c r="G19" s="5"/>
      <c r="H19" s="5">
        <f>ROUND(SUM(H2:H18),0)</f>
        <v>0</v>
      </c>
      <c r="I19" s="5">
        <f>ROUND(SUM(I2:I18),0)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landscape" paperSize="9" r:id="rId1"/>
  <headerFooter alignWithMargins="0">
    <oddHeader>&amp;L&amp;"Times New Roman CE,bold"&amp;10 Felületképzés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153</v>
      </c>
      <c r="C2" s="2" t="s">
        <v>154</v>
      </c>
      <c r="D2" s="6">
        <v>5</v>
      </c>
      <c r="E2" s="1" t="s">
        <v>18</v>
      </c>
      <c r="H2" s="6">
        <f>ROUND(D2*F2,0)</f>
        <v>0</v>
      </c>
      <c r="I2" s="6">
        <f>ROUND(D2*G2,0)</f>
        <v>0</v>
      </c>
    </row>
    <row r="3" ht="12.75">
      <c r="C3" s="2" t="s">
        <v>155</v>
      </c>
    </row>
    <row r="5" spans="1:9" s="9" customFormat="1" ht="12.75">
      <c r="A5" s="7"/>
      <c r="B5" s="3"/>
      <c r="C5" s="3" t="s">
        <v>14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landscape" paperSize="9" r:id="rId1"/>
  <headerFooter alignWithMargins="0">
    <oddHeader>&amp;L&amp;"Times New Roman CE,bold"&amp;10 Árnyékolók beépítése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2" sqref="F2:G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157</v>
      </c>
      <c r="C2" s="2" t="s">
        <v>158</v>
      </c>
      <c r="D2" s="6">
        <v>1</v>
      </c>
      <c r="E2" s="1" t="s">
        <v>18</v>
      </c>
      <c r="H2" s="6">
        <f>ROUND(D2*F2,0)</f>
        <v>0</v>
      </c>
      <c r="I2" s="6">
        <f>ROUND(D2*G2,0)</f>
        <v>0</v>
      </c>
    </row>
    <row r="3" ht="25.5">
      <c r="C3" s="2" t="s">
        <v>159</v>
      </c>
    </row>
    <row r="5" spans="1:9" ht="76.5">
      <c r="A5" s="8">
        <v>2</v>
      </c>
      <c r="B5" s="1" t="s">
        <v>160</v>
      </c>
      <c r="C5" s="2" t="s">
        <v>161</v>
      </c>
      <c r="D5" s="6">
        <v>2</v>
      </c>
      <c r="E5" s="1" t="s">
        <v>18</v>
      </c>
      <c r="H5" s="6">
        <f>ROUND(D5*F5,0)</f>
        <v>0</v>
      </c>
      <c r="I5" s="6">
        <f>ROUND(D5*G5,0)</f>
        <v>0</v>
      </c>
    </row>
    <row r="7" spans="1:9" ht="63.75">
      <c r="A7" s="8">
        <v>3</v>
      </c>
      <c r="B7" s="1" t="s">
        <v>162</v>
      </c>
      <c r="C7" s="2" t="s">
        <v>163</v>
      </c>
      <c r="D7" s="6">
        <v>1</v>
      </c>
      <c r="E7" s="1" t="s">
        <v>18</v>
      </c>
      <c r="H7" s="6">
        <f>ROUND(D7*F7,0)</f>
        <v>0</v>
      </c>
      <c r="I7" s="6">
        <f>ROUND(D7*G7,0)</f>
        <v>0</v>
      </c>
    </row>
    <row r="9" spans="1:9" ht="51">
      <c r="A9" s="8">
        <v>4</v>
      </c>
      <c r="B9" s="1" t="s">
        <v>164</v>
      </c>
      <c r="C9" s="2" t="s">
        <v>165</v>
      </c>
      <c r="D9" s="6">
        <v>11.58</v>
      </c>
      <c r="E9" s="1" t="s">
        <v>40</v>
      </c>
      <c r="H9" s="6">
        <f>ROUND(D9*F9,0)</f>
        <v>0</v>
      </c>
      <c r="I9" s="6">
        <f>ROUND(D9*G9,0)</f>
        <v>0</v>
      </c>
    </row>
    <row r="11" spans="1:9" s="9" customFormat="1" ht="12.75">
      <c r="A11" s="7"/>
      <c r="B11" s="3"/>
      <c r="C11" s="3" t="s">
        <v>14</v>
      </c>
      <c r="D11" s="5"/>
      <c r="E11" s="3"/>
      <c r="F11" s="5"/>
      <c r="G11" s="5"/>
      <c r="H11" s="5">
        <f>ROUND(SUM(H2:H10),0)</f>
        <v>0</v>
      </c>
      <c r="I11" s="5">
        <f>ROUND(SUM(I2:I10),0)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landscape" paperSize="9" r:id="rId1"/>
  <headerFooter alignWithMargins="0">
    <oddHeader>&amp;L&amp;"Times New Roman CE,bold"&amp;10 Beépített berendezési tárgyak elhelyezése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36">
      <selection activeCell="F16" sqref="F16:G5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167</v>
      </c>
      <c r="C2" s="2" t="s">
        <v>168</v>
      </c>
      <c r="D2" s="6">
        <v>345</v>
      </c>
      <c r="E2" s="1" t="s">
        <v>30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169</v>
      </c>
      <c r="C4" s="2" t="s">
        <v>170</v>
      </c>
      <c r="D4" s="6">
        <v>32</v>
      </c>
      <c r="E4" s="1" t="s">
        <v>18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171</v>
      </c>
      <c r="C6" s="2" t="s">
        <v>172</v>
      </c>
      <c r="D6" s="6">
        <v>13</v>
      </c>
      <c r="E6" s="1" t="s">
        <v>18</v>
      </c>
      <c r="H6" s="6">
        <f>ROUND(D6*F6,0)</f>
        <v>0</v>
      </c>
      <c r="I6" s="6">
        <f>ROUND(D6*G6,0)</f>
        <v>0</v>
      </c>
    </row>
    <row r="8" spans="1:9" ht="89.25">
      <c r="A8" s="8">
        <v>4</v>
      </c>
      <c r="B8" s="1" t="s">
        <v>173</v>
      </c>
      <c r="C8" s="2" t="s">
        <v>174</v>
      </c>
      <c r="D8" s="6">
        <v>70</v>
      </c>
      <c r="E8" s="1" t="s">
        <v>30</v>
      </c>
      <c r="H8" s="6">
        <f>ROUND(D8*F8,0)</f>
        <v>0</v>
      </c>
      <c r="I8" s="6">
        <f>ROUND(D8*G8,0)</f>
        <v>0</v>
      </c>
    </row>
    <row r="9" ht="12.75">
      <c r="C9" s="2" t="s">
        <v>175</v>
      </c>
    </row>
    <row r="11" spans="1:9" ht="63.75">
      <c r="A11" s="8">
        <v>5</v>
      </c>
      <c r="B11" s="1" t="s">
        <v>176</v>
      </c>
      <c r="C11" s="2" t="s">
        <v>177</v>
      </c>
      <c r="D11" s="6">
        <v>97</v>
      </c>
      <c r="E11" s="1" t="s">
        <v>30</v>
      </c>
      <c r="H11" s="6">
        <f>ROUND(D11*F11,0)</f>
        <v>0</v>
      </c>
      <c r="I11" s="6">
        <f>ROUND(D11*G11,0)</f>
        <v>0</v>
      </c>
    </row>
    <row r="13" spans="1:9" ht="89.25">
      <c r="A13" s="8">
        <v>6</v>
      </c>
      <c r="B13" s="1" t="s">
        <v>178</v>
      </c>
      <c r="C13" s="2" t="s">
        <v>179</v>
      </c>
      <c r="D13" s="6">
        <v>28</v>
      </c>
      <c r="E13" s="1" t="s">
        <v>18</v>
      </c>
      <c r="H13" s="6">
        <f>ROUND(D13*F13,0)</f>
        <v>0</v>
      </c>
      <c r="I13" s="6">
        <f>ROUND(D13*G13,0)</f>
        <v>0</v>
      </c>
    </row>
    <row r="14" ht="12.75">
      <c r="C14" s="2" t="s">
        <v>180</v>
      </c>
    </row>
    <row r="16" spans="1:9" ht="51">
      <c r="A16" s="8">
        <v>7</v>
      </c>
      <c r="B16" s="1" t="s">
        <v>181</v>
      </c>
      <c r="C16" s="2" t="s">
        <v>182</v>
      </c>
      <c r="D16" s="6">
        <v>10</v>
      </c>
      <c r="E16" s="1" t="s">
        <v>18</v>
      </c>
      <c r="H16" s="6">
        <f>ROUND(D16*F16,0)</f>
        <v>0</v>
      </c>
      <c r="I16" s="6">
        <f>ROUND(D16*G16,0)</f>
        <v>0</v>
      </c>
    </row>
    <row r="18" spans="1:9" ht="89.25">
      <c r="A18" s="8">
        <v>8</v>
      </c>
      <c r="B18" s="1" t="s">
        <v>183</v>
      </c>
      <c r="C18" s="2" t="s">
        <v>184</v>
      </c>
      <c r="D18" s="6">
        <v>17</v>
      </c>
      <c r="E18" s="1" t="s">
        <v>18</v>
      </c>
      <c r="H18" s="6">
        <f>ROUND(D18*F18,0)</f>
        <v>0</v>
      </c>
      <c r="I18" s="6">
        <f>ROUND(D18*G18,0)</f>
        <v>0</v>
      </c>
    </row>
    <row r="19" ht="25.5">
      <c r="C19" s="2" t="s">
        <v>185</v>
      </c>
    </row>
    <row r="21" spans="1:9" ht="79.5">
      <c r="A21" s="8">
        <v>9</v>
      </c>
      <c r="B21" s="1" t="s">
        <v>186</v>
      </c>
      <c r="C21" s="2" t="s">
        <v>217</v>
      </c>
      <c r="D21" s="6">
        <v>870</v>
      </c>
      <c r="E21" s="1" t="s">
        <v>30</v>
      </c>
      <c r="H21" s="6">
        <f>ROUND(D21*F21,0)</f>
        <v>0</v>
      </c>
      <c r="I21" s="6">
        <f>ROUND(D21*G21,0)</f>
        <v>0</v>
      </c>
    </row>
    <row r="22" ht="41.25">
      <c r="C22" s="2" t="s">
        <v>218</v>
      </c>
    </row>
    <row r="24" spans="1:9" ht="12.75">
      <c r="A24" s="8">
        <v>10</v>
      </c>
      <c r="B24" s="1" t="s">
        <v>187</v>
      </c>
      <c r="C24" s="2" t="s">
        <v>188</v>
      </c>
      <c r="D24" s="6">
        <v>260</v>
      </c>
      <c r="E24" s="1" t="s">
        <v>18</v>
      </c>
      <c r="H24" s="6">
        <f>ROUND(D24*F24,0)</f>
        <v>0</v>
      </c>
      <c r="I24" s="6">
        <f>ROUND(D24*G24,0)</f>
        <v>0</v>
      </c>
    </row>
    <row r="26" spans="1:9" ht="38.25">
      <c r="A26" s="8">
        <v>11</v>
      </c>
      <c r="B26" s="1" t="s">
        <v>189</v>
      </c>
      <c r="C26" s="2" t="s">
        <v>190</v>
      </c>
      <c r="D26" s="6">
        <v>3</v>
      </c>
      <c r="E26" s="1" t="s">
        <v>18</v>
      </c>
      <c r="H26" s="6">
        <f>ROUND(D26*F26,0)</f>
        <v>0</v>
      </c>
      <c r="I26" s="6">
        <f>ROUND(D26*G26,0)</f>
        <v>0</v>
      </c>
    </row>
    <row r="28" spans="1:9" ht="51">
      <c r="A28" s="8">
        <v>12</v>
      </c>
      <c r="B28" s="1" t="s">
        <v>191</v>
      </c>
      <c r="C28" s="2" t="s">
        <v>192</v>
      </c>
      <c r="D28" s="6">
        <v>185</v>
      </c>
      <c r="E28" s="1" t="s">
        <v>18</v>
      </c>
      <c r="H28" s="6">
        <f>ROUND(D28*F28,0)</f>
        <v>0</v>
      </c>
      <c r="I28" s="6">
        <f>ROUND(D28*G28,0)</f>
        <v>0</v>
      </c>
    </row>
    <row r="30" spans="1:9" ht="63.75">
      <c r="A30" s="8">
        <v>13</v>
      </c>
      <c r="B30" s="1" t="s">
        <v>193</v>
      </c>
      <c r="C30" s="2" t="s">
        <v>194</v>
      </c>
      <c r="D30" s="6">
        <v>8</v>
      </c>
      <c r="E30" s="1" t="s">
        <v>18</v>
      </c>
      <c r="H30" s="6">
        <f>ROUND(D30*F30,0)</f>
        <v>0</v>
      </c>
      <c r="I30" s="6">
        <f>ROUND(D30*G30,0)</f>
        <v>0</v>
      </c>
    </row>
    <row r="32" spans="1:9" ht="51">
      <c r="A32" s="8">
        <v>14</v>
      </c>
      <c r="B32" s="1" t="s">
        <v>195</v>
      </c>
      <c r="C32" s="2" t="s">
        <v>196</v>
      </c>
      <c r="D32" s="6">
        <v>12</v>
      </c>
      <c r="E32" s="1" t="s">
        <v>18</v>
      </c>
      <c r="H32" s="6">
        <f>ROUND(D32*F32,0)</f>
        <v>0</v>
      </c>
      <c r="I32" s="6">
        <f>ROUND(D32*G32,0)</f>
        <v>0</v>
      </c>
    </row>
    <row r="34" spans="1:9" ht="63.75">
      <c r="A34" s="8">
        <v>15</v>
      </c>
      <c r="B34" s="1" t="s">
        <v>197</v>
      </c>
      <c r="C34" s="2" t="s">
        <v>198</v>
      </c>
      <c r="D34" s="6">
        <v>28</v>
      </c>
      <c r="E34" s="1" t="s">
        <v>18</v>
      </c>
      <c r="H34" s="6">
        <f>ROUND(D34*F34,0)</f>
        <v>0</v>
      </c>
      <c r="I34" s="6">
        <f>ROUND(D34*G34,0)</f>
        <v>0</v>
      </c>
    </row>
    <row r="36" spans="1:9" ht="63.75">
      <c r="A36" s="8">
        <v>16</v>
      </c>
      <c r="B36" s="1" t="s">
        <v>199</v>
      </c>
      <c r="C36" s="2" t="s">
        <v>200</v>
      </c>
      <c r="D36" s="6">
        <v>48</v>
      </c>
      <c r="E36" s="1" t="s">
        <v>18</v>
      </c>
      <c r="H36" s="6">
        <f>ROUND(D36*F36,0)</f>
        <v>0</v>
      </c>
      <c r="I36" s="6">
        <f>ROUND(D36*G36,0)</f>
        <v>0</v>
      </c>
    </row>
    <row r="38" spans="1:9" ht="63.75">
      <c r="A38" s="8">
        <v>17</v>
      </c>
      <c r="B38" s="1" t="s">
        <v>201</v>
      </c>
      <c r="C38" s="2" t="s">
        <v>202</v>
      </c>
      <c r="D38" s="6">
        <v>12</v>
      </c>
      <c r="E38" s="1" t="s">
        <v>18</v>
      </c>
      <c r="H38" s="6">
        <f>ROUND(D38*F38,0)</f>
        <v>0</v>
      </c>
      <c r="I38" s="6">
        <f>ROUND(D38*G38,0)</f>
        <v>0</v>
      </c>
    </row>
    <row r="40" spans="1:9" ht="89.25">
      <c r="A40" s="8">
        <v>18</v>
      </c>
      <c r="B40" s="1" t="s">
        <v>203</v>
      </c>
      <c r="C40" s="2" t="s">
        <v>204</v>
      </c>
      <c r="D40" s="6">
        <v>1</v>
      </c>
      <c r="E40" s="1" t="s">
        <v>18</v>
      </c>
      <c r="H40" s="6">
        <f>ROUND(D40*F40,0)</f>
        <v>0</v>
      </c>
      <c r="I40" s="6">
        <f>ROUND(D40*G40,0)</f>
        <v>0</v>
      </c>
    </row>
    <row r="41" ht="38.25">
      <c r="C41" s="2" t="s">
        <v>205</v>
      </c>
    </row>
    <row r="43" spans="1:9" ht="51">
      <c r="A43" s="8">
        <v>19</v>
      </c>
      <c r="B43" s="1" t="s">
        <v>206</v>
      </c>
      <c r="C43" s="2" t="s">
        <v>207</v>
      </c>
      <c r="D43" s="6">
        <v>21</v>
      </c>
      <c r="E43" s="1" t="s">
        <v>18</v>
      </c>
      <c r="H43" s="6">
        <f>ROUND(D43*F43,0)</f>
        <v>0</v>
      </c>
      <c r="I43" s="6">
        <f>ROUND(D43*G43,0)</f>
        <v>0</v>
      </c>
    </row>
    <row r="45" spans="1:9" ht="25.5">
      <c r="A45" s="8">
        <v>20</v>
      </c>
      <c r="B45" s="1" t="s">
        <v>208</v>
      </c>
      <c r="C45" s="2" t="s">
        <v>210</v>
      </c>
      <c r="D45" s="6">
        <v>220</v>
      </c>
      <c r="E45" s="1" t="s">
        <v>209</v>
      </c>
      <c r="H45" s="6">
        <f>ROUND(D45*F45,0)</f>
        <v>0</v>
      </c>
      <c r="I45" s="6">
        <f>ROUND(D45*G45,0)</f>
        <v>0</v>
      </c>
    </row>
    <row r="47" spans="1:9" ht="38.25">
      <c r="A47" s="8">
        <v>21</v>
      </c>
      <c r="B47" s="1" t="s">
        <v>211</v>
      </c>
      <c r="C47" s="2" t="s">
        <v>212</v>
      </c>
      <c r="D47" s="6">
        <v>1</v>
      </c>
      <c r="E47" s="1" t="s">
        <v>13</v>
      </c>
      <c r="H47" s="6">
        <f>ROUND(D47*F47,0)</f>
        <v>0</v>
      </c>
      <c r="I47" s="6">
        <f>ROUND(D47*G47,0)</f>
        <v>0</v>
      </c>
    </row>
    <row r="49" spans="1:9" ht="38.25">
      <c r="A49" s="8">
        <v>22</v>
      </c>
      <c r="B49" s="1" t="s">
        <v>213</v>
      </c>
      <c r="C49" s="2" t="s">
        <v>214</v>
      </c>
      <c r="D49" s="6">
        <v>1</v>
      </c>
      <c r="E49" s="1" t="s">
        <v>13</v>
      </c>
      <c r="H49" s="6">
        <f>ROUND(D49*F49,0)</f>
        <v>0</v>
      </c>
      <c r="I49" s="6">
        <f>ROUND(D49*G49,0)</f>
        <v>0</v>
      </c>
    </row>
    <row r="51" spans="1:9" ht="25.5">
      <c r="A51" s="8">
        <v>23</v>
      </c>
      <c r="B51" s="1" t="s">
        <v>215</v>
      </c>
      <c r="C51" s="2" t="s">
        <v>216</v>
      </c>
      <c r="D51" s="6">
        <v>240</v>
      </c>
      <c r="E51" s="1" t="s">
        <v>18</v>
      </c>
      <c r="H51" s="6">
        <f>ROUND(D51*F51,0)</f>
        <v>0</v>
      </c>
      <c r="I51" s="6">
        <f>ROUND(D51*G51,0)</f>
        <v>0</v>
      </c>
    </row>
    <row r="53" spans="1:9" s="9" customFormat="1" ht="12.75">
      <c r="A53" s="7"/>
      <c r="B53" s="3"/>
      <c r="C53" s="3" t="s">
        <v>14</v>
      </c>
      <c r="D53" s="5"/>
      <c r="E53" s="3"/>
      <c r="F53" s="5"/>
      <c r="G53" s="5"/>
      <c r="H53" s="5">
        <f>ROUND(SUM(H2:H52),0)</f>
        <v>0</v>
      </c>
      <c r="I53" s="5">
        <f>ROUND(SUM(I2:I52),0)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landscape" paperSize="9" r:id="rId1"/>
  <headerFooter alignWithMargins="0">
    <oddHeader>&amp;L&amp;"Times New Roman CE,bold"&amp;10 Elektromosenergia-ellátás, villanyszerelés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s="4" customFormat="1" ht="38.25">
      <c r="A2" s="8">
        <v>1</v>
      </c>
      <c r="B2" s="1" t="s">
        <v>280</v>
      </c>
      <c r="C2" s="2" t="s">
        <v>281</v>
      </c>
      <c r="D2" s="6">
        <v>1</v>
      </c>
      <c r="E2" s="1" t="s">
        <v>13</v>
      </c>
      <c r="F2" s="6"/>
      <c r="G2" s="6"/>
      <c r="H2" s="6">
        <f>ROUND(D2*F2,0)</f>
        <v>0</v>
      </c>
      <c r="I2" s="6">
        <f>ROUND(D2*G2,0)</f>
        <v>0</v>
      </c>
    </row>
    <row r="3" spans="1:9" s="4" customFormat="1" ht="12.75">
      <c r="A3" s="8"/>
      <c r="B3" s="1"/>
      <c r="C3" s="1"/>
      <c r="D3" s="6"/>
      <c r="E3" s="1"/>
      <c r="F3" s="6"/>
      <c r="G3" s="6"/>
      <c r="H3" s="6"/>
      <c r="I3" s="6"/>
    </row>
    <row r="4" spans="1:9" ht="38.25">
      <c r="A4" s="8">
        <v>2</v>
      </c>
      <c r="B4" s="1" t="s">
        <v>220</v>
      </c>
      <c r="C4" s="2" t="s">
        <v>221</v>
      </c>
      <c r="D4" s="6">
        <v>2</v>
      </c>
      <c r="E4" s="1" t="s">
        <v>18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222</v>
      </c>
      <c r="C6" s="2" t="s">
        <v>223</v>
      </c>
      <c r="D6" s="6">
        <v>16</v>
      </c>
      <c r="E6" s="1" t="s">
        <v>18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1" t="s">
        <v>224</v>
      </c>
      <c r="C8" s="2" t="s">
        <v>225</v>
      </c>
      <c r="D8" s="6">
        <v>14</v>
      </c>
      <c r="E8" s="1" t="s">
        <v>18</v>
      </c>
      <c r="H8" s="6">
        <f>ROUND(D8*F8,0)</f>
        <v>0</v>
      </c>
      <c r="I8" s="6">
        <f>ROUND(D8*G8,0)</f>
        <v>0</v>
      </c>
    </row>
    <row r="9" ht="12.75">
      <c r="C9" s="2" t="s">
        <v>226</v>
      </c>
    </row>
    <row r="11" spans="1:9" ht="76.5">
      <c r="A11" s="8">
        <v>5</v>
      </c>
      <c r="B11" s="1" t="s">
        <v>227</v>
      </c>
      <c r="C11" s="2" t="s">
        <v>228</v>
      </c>
      <c r="D11" s="6">
        <v>1</v>
      </c>
      <c r="E11" s="1" t="s">
        <v>18</v>
      </c>
      <c r="H11" s="6">
        <f>ROUND(D11*F11,0)</f>
        <v>0</v>
      </c>
      <c r="I11" s="6">
        <f>ROUND(D11*G11,0)</f>
        <v>0</v>
      </c>
    </row>
    <row r="13" spans="1:9" ht="38.25">
      <c r="A13" s="8">
        <v>6</v>
      </c>
      <c r="B13" s="1" t="s">
        <v>229</v>
      </c>
      <c r="C13" s="2" t="s">
        <v>230</v>
      </c>
      <c r="D13" s="6">
        <v>1</v>
      </c>
      <c r="E13" s="1" t="s">
        <v>18</v>
      </c>
      <c r="H13" s="6">
        <f>ROUND(D13*F13,0)</f>
        <v>0</v>
      </c>
      <c r="I13" s="6">
        <f>ROUND(D13*G13,0)</f>
        <v>0</v>
      </c>
    </row>
    <row r="15" spans="1:9" ht="51">
      <c r="A15" s="8">
        <v>7</v>
      </c>
      <c r="B15" s="1" t="s">
        <v>231</v>
      </c>
      <c r="C15" s="2" t="s">
        <v>232</v>
      </c>
      <c r="D15" s="6">
        <v>1</v>
      </c>
      <c r="E15" s="1" t="s">
        <v>18</v>
      </c>
      <c r="H15" s="6">
        <f>ROUND(D15*F15,0)</f>
        <v>0</v>
      </c>
      <c r="I15" s="6">
        <f>ROUND(D15*G15,0)</f>
        <v>0</v>
      </c>
    </row>
    <row r="17" spans="1:9" ht="25.5">
      <c r="A17" s="8">
        <v>8</v>
      </c>
      <c r="B17" s="1" t="s">
        <v>233</v>
      </c>
      <c r="C17" s="2" t="s">
        <v>234</v>
      </c>
      <c r="D17" s="6">
        <v>2</v>
      </c>
      <c r="E17" s="1" t="s">
        <v>13</v>
      </c>
      <c r="H17" s="6">
        <f>ROUND(D17*F17,0)</f>
        <v>0</v>
      </c>
      <c r="I17" s="6">
        <f>ROUND(D17*G17,0)</f>
        <v>0</v>
      </c>
    </row>
    <row r="19" spans="1:9" ht="38.25">
      <c r="A19" s="8">
        <v>9</v>
      </c>
      <c r="B19" s="1" t="s">
        <v>235</v>
      </c>
      <c r="C19" s="2" t="s">
        <v>236</v>
      </c>
      <c r="D19" s="6">
        <v>15</v>
      </c>
      <c r="E19" s="1" t="s">
        <v>18</v>
      </c>
      <c r="H19" s="6">
        <f>ROUND(D19*F19,0)</f>
        <v>0</v>
      </c>
      <c r="I19" s="6">
        <f>ROUND(D19*G19,0)</f>
        <v>0</v>
      </c>
    </row>
    <row r="21" spans="1:9" ht="38.25">
      <c r="A21" s="8">
        <v>10</v>
      </c>
      <c r="B21" s="1" t="s">
        <v>237</v>
      </c>
      <c r="C21" s="2" t="s">
        <v>238</v>
      </c>
      <c r="D21" s="6">
        <v>28</v>
      </c>
      <c r="E21" s="1" t="s">
        <v>18</v>
      </c>
      <c r="H21" s="6">
        <f>ROUND(D21*F21,0)</f>
        <v>0</v>
      </c>
      <c r="I21" s="6">
        <f>ROUND(D21*G21,0)</f>
        <v>0</v>
      </c>
    </row>
    <row r="23" spans="1:9" ht="76.5">
      <c r="A23" s="8">
        <v>11</v>
      </c>
      <c r="B23" s="1" t="s">
        <v>239</v>
      </c>
      <c r="C23" s="2" t="s">
        <v>240</v>
      </c>
      <c r="D23" s="6">
        <v>1</v>
      </c>
      <c r="E23" s="1" t="s">
        <v>18</v>
      </c>
      <c r="H23" s="6">
        <f>ROUND(D23*F23,0)</f>
        <v>0</v>
      </c>
      <c r="I23" s="6">
        <f>ROUND(D23*G23,0)</f>
        <v>0</v>
      </c>
    </row>
    <row r="24" ht="25.5">
      <c r="C24" s="2" t="s">
        <v>241</v>
      </c>
    </row>
    <row r="26" spans="1:9" ht="51">
      <c r="A26" s="8">
        <v>12</v>
      </c>
      <c r="B26" s="1" t="s">
        <v>242</v>
      </c>
      <c r="C26" s="2" t="s">
        <v>243</v>
      </c>
      <c r="D26" s="6">
        <v>1</v>
      </c>
      <c r="E26" s="1" t="s">
        <v>18</v>
      </c>
      <c r="H26" s="6">
        <f>ROUND(D26*F26,0)</f>
        <v>0</v>
      </c>
      <c r="I26" s="6">
        <f>ROUND(D26*G26,0)</f>
        <v>0</v>
      </c>
    </row>
    <row r="28" spans="1:9" ht="38.25">
      <c r="A28" s="8">
        <v>13</v>
      </c>
      <c r="B28" s="1" t="s">
        <v>244</v>
      </c>
      <c r="C28" s="2" t="s">
        <v>245</v>
      </c>
      <c r="D28" s="6">
        <v>1</v>
      </c>
      <c r="E28" s="1" t="s">
        <v>18</v>
      </c>
      <c r="H28" s="6">
        <f>ROUND(D28*F28,0)</f>
        <v>0</v>
      </c>
      <c r="I28" s="6">
        <f>ROUND(D28*G28,0)</f>
        <v>0</v>
      </c>
    </row>
    <row r="30" spans="1:9" ht="38.25">
      <c r="A30" s="8">
        <v>14</v>
      </c>
      <c r="B30" s="1" t="s">
        <v>246</v>
      </c>
      <c r="C30" s="2" t="s">
        <v>247</v>
      </c>
      <c r="D30" s="6">
        <v>1</v>
      </c>
      <c r="E30" s="1" t="s">
        <v>18</v>
      </c>
      <c r="H30" s="6">
        <f>ROUND(D30*F30,0)</f>
        <v>0</v>
      </c>
      <c r="I30" s="6">
        <f>ROUND(D30*G30,0)</f>
        <v>0</v>
      </c>
    </row>
    <row r="32" spans="1:9" ht="25.5">
      <c r="A32" s="8">
        <v>15</v>
      </c>
      <c r="B32" s="1" t="s">
        <v>248</v>
      </c>
      <c r="C32" s="2" t="s">
        <v>249</v>
      </c>
      <c r="D32" s="6">
        <v>15</v>
      </c>
      <c r="E32" s="1" t="s">
        <v>18</v>
      </c>
      <c r="H32" s="6">
        <f>ROUND(D32*F32,0)</f>
        <v>0</v>
      </c>
      <c r="I32" s="6">
        <f>ROUND(D32*G32,0)</f>
        <v>0</v>
      </c>
    </row>
    <row r="34" spans="1:9" ht="25.5">
      <c r="A34" s="8">
        <v>16</v>
      </c>
      <c r="B34" s="1" t="s">
        <v>250</v>
      </c>
      <c r="C34" s="2" t="s">
        <v>251</v>
      </c>
      <c r="D34" s="6">
        <v>1</v>
      </c>
      <c r="E34" s="1" t="s">
        <v>13</v>
      </c>
      <c r="H34" s="6">
        <f>ROUND(D34*F34,0)</f>
        <v>0</v>
      </c>
      <c r="I34" s="6">
        <f>ROUND(D34*G34,0)</f>
        <v>0</v>
      </c>
    </row>
    <row r="36" spans="1:9" ht="63.75">
      <c r="A36" s="8">
        <v>17</v>
      </c>
      <c r="B36" s="1" t="s">
        <v>252</v>
      </c>
      <c r="C36" s="2" t="s">
        <v>253</v>
      </c>
      <c r="D36" s="6">
        <v>1</v>
      </c>
      <c r="E36" s="1" t="s">
        <v>13</v>
      </c>
      <c r="H36" s="6">
        <f>ROUND(D36*F36,0)</f>
        <v>0</v>
      </c>
      <c r="I36" s="6">
        <f>ROUND(D36*G36,0)</f>
        <v>0</v>
      </c>
    </row>
    <row r="38" spans="1:9" s="9" customFormat="1" ht="12.75">
      <c r="A38" s="7"/>
      <c r="B38" s="3"/>
      <c r="C38" s="3" t="s">
        <v>14</v>
      </c>
      <c r="D38" s="5"/>
      <c r="E38" s="3"/>
      <c r="F38" s="5"/>
      <c r="G38" s="5"/>
      <c r="H38" s="5">
        <f>ROUND(SUM(H2:H37),0)</f>
        <v>0</v>
      </c>
      <c r="I38" s="5">
        <f>ROUND(SUM(I2:I37),0)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landscape" paperSize="9" r:id="rId1"/>
  <headerFooter alignWithMargins="0">
    <oddHeader>&amp;L&amp;"Times New Roman CE,bold"&amp;10 Épületgépészeti szerelvények és berendezések szerelése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16</v>
      </c>
      <c r="B2" s="11">
        <f>'Zsaluzás és állványozás'!H4</f>
        <v>0</v>
      </c>
      <c r="C2" s="11">
        <f>'Zsaluzás és állványozás'!I4</f>
        <v>0</v>
      </c>
    </row>
    <row r="3" spans="1:3" ht="15.75">
      <c r="A3" s="11" t="s">
        <v>22</v>
      </c>
      <c r="B3" s="11">
        <f>Költségtérítések!H6</f>
        <v>0</v>
      </c>
      <c r="C3" s="11">
        <f>Költségtérítések!I6</f>
        <v>0</v>
      </c>
    </row>
    <row r="4" spans="1:3" ht="15.75">
      <c r="A4" s="11" t="s">
        <v>28</v>
      </c>
      <c r="B4" s="11">
        <f>'Irtás, föld- és sziklamunka'!H6</f>
        <v>0</v>
      </c>
      <c r="C4" s="11">
        <f>'Irtás, föld- és sziklamunka'!I6</f>
        <v>0</v>
      </c>
    </row>
    <row r="5" spans="1:3" ht="15.75">
      <c r="A5" s="11" t="s">
        <v>38</v>
      </c>
      <c r="B5" s="11">
        <f>'Falazás és egyéb kőművesmunka'!H10</f>
        <v>0</v>
      </c>
      <c r="C5" s="11">
        <f>'Falazás és egyéb kőművesmunka'!I10</f>
        <v>0</v>
      </c>
    </row>
    <row r="6" spans="1:3" ht="15.75">
      <c r="A6" s="11" t="s">
        <v>50</v>
      </c>
      <c r="B6" s="11">
        <f>'Vakolás és rabicolás'!H12</f>
        <v>0</v>
      </c>
      <c r="C6" s="11">
        <f>'Vakolás és rabicolás'!I12</f>
        <v>0</v>
      </c>
    </row>
    <row r="7" spans="1:3" ht="15.75">
      <c r="A7" s="11" t="s">
        <v>66</v>
      </c>
      <c r="B7" s="11">
        <f>Szárazépítés!H19</f>
        <v>0</v>
      </c>
      <c r="C7" s="11">
        <f>Szárazépítés!I19</f>
        <v>0</v>
      </c>
    </row>
    <row r="8" spans="1:3" ht="31.5">
      <c r="A8" s="11" t="s">
        <v>104</v>
      </c>
      <c r="B8" s="11">
        <f>'Aljzatkészítés, hideg- és meleg'!H42</f>
        <v>0</v>
      </c>
      <c r="C8" s="11">
        <f>'Aljzatkészítés, hideg- és meleg'!I42</f>
        <v>0</v>
      </c>
    </row>
    <row r="9" spans="1:3" ht="15.75">
      <c r="A9" s="11" t="s">
        <v>107</v>
      </c>
      <c r="B9" s="11">
        <f>Bádogozás!H4</f>
        <v>0</v>
      </c>
      <c r="C9" s="11">
        <f>Bádogozás!I4</f>
        <v>0</v>
      </c>
    </row>
    <row r="10" spans="1:3" ht="15.75">
      <c r="A10" s="11" t="s">
        <v>134</v>
      </c>
      <c r="B10" s="11">
        <f>'Fa- és műanyag szerkezet elhely'!H33</f>
        <v>0</v>
      </c>
      <c r="C10" s="11">
        <f>'Fa- és műanyag szerkezet elhely'!I33</f>
        <v>0</v>
      </c>
    </row>
    <row r="11" spans="1:3" ht="15.75">
      <c r="A11" s="11" t="s">
        <v>152</v>
      </c>
      <c r="B11" s="11">
        <f>Felületképzés!H19</f>
        <v>0</v>
      </c>
      <c r="C11" s="11">
        <f>Felületképzés!I19</f>
        <v>0</v>
      </c>
    </row>
    <row r="12" spans="1:3" ht="15.75">
      <c r="A12" s="11" t="s">
        <v>156</v>
      </c>
      <c r="B12" s="11">
        <f>'Árnyékolók beépítése'!H5</f>
        <v>0</v>
      </c>
      <c r="C12" s="11">
        <f>'Árnyékolók beépítése'!I5</f>
        <v>0</v>
      </c>
    </row>
    <row r="13" spans="1:3" ht="31.5">
      <c r="A13" s="11" t="s">
        <v>166</v>
      </c>
      <c r="B13" s="11">
        <f>'Beépített berendezési tárgyak e'!H11</f>
        <v>0</v>
      </c>
      <c r="C13" s="11">
        <f>'Beépített berendezési tárgyak e'!I11</f>
        <v>0</v>
      </c>
    </row>
    <row r="14" spans="1:3" ht="31.5">
      <c r="A14" s="11" t="s">
        <v>219</v>
      </c>
      <c r="B14" s="11">
        <f>'Elektromosenergia-ellátás, vill'!H53</f>
        <v>0</v>
      </c>
      <c r="C14" s="11">
        <f>'Elektromosenergia-ellátás, vill'!I53</f>
        <v>0</v>
      </c>
    </row>
    <row r="15" spans="1:3" ht="31.5">
      <c r="A15" s="11" t="s">
        <v>254</v>
      </c>
      <c r="B15" s="11">
        <f>'Épületgépészeti szerelvények és'!H38</f>
        <v>0</v>
      </c>
      <c r="C15" s="11">
        <f>'Épületgépészeti szerelvények és'!I38</f>
        <v>0</v>
      </c>
    </row>
    <row r="16" spans="1:3" s="12" customFormat="1" ht="15.75">
      <c r="A16" s="12" t="s">
        <v>255</v>
      </c>
      <c r="B16" s="12">
        <f>ROUND(SUM(B2:B15),0)</f>
        <v>0</v>
      </c>
      <c r="C16" s="12">
        <f>ROUND(SUM(C2:C15),0)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landscape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9.5">
      <c r="A2" s="8">
        <v>1</v>
      </c>
      <c r="B2" s="1" t="s">
        <v>12</v>
      </c>
      <c r="C2" s="2" t="s">
        <v>15</v>
      </c>
      <c r="D2" s="6">
        <v>1</v>
      </c>
      <c r="E2" s="1" t="s">
        <v>13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14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landscape" paperSize="9" r:id="rId1"/>
  <headerFooter alignWithMargins="0">
    <oddHeader>&amp;L&amp;"Times New Roman CE,bold"&amp;10 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2" sqref="F2:G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17</v>
      </c>
      <c r="C2" s="2" t="s">
        <v>19</v>
      </c>
      <c r="D2" s="6">
        <v>1</v>
      </c>
      <c r="E2" s="1" t="s">
        <v>18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20</v>
      </c>
      <c r="C4" s="2" t="s">
        <v>21</v>
      </c>
      <c r="D4" s="6">
        <v>1</v>
      </c>
      <c r="E4" s="1" t="s">
        <v>18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14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landscape" paperSize="9" r:id="rId1"/>
  <headerFooter alignWithMargins="0">
    <oddHeader>&amp;L&amp;"Times New Roman CE,bold"&amp;10 Költségtérítések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C1">
      <selection activeCell="F2" sqref="F2:G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1.25">
      <c r="A2" s="8">
        <v>1</v>
      </c>
      <c r="B2" s="1" t="s">
        <v>23</v>
      </c>
      <c r="C2" s="2" t="s">
        <v>27</v>
      </c>
      <c r="D2" s="6">
        <v>6</v>
      </c>
      <c r="E2" s="1" t="s">
        <v>18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24</v>
      </c>
      <c r="C4" s="2" t="s">
        <v>26</v>
      </c>
      <c r="D4" s="6">
        <v>18</v>
      </c>
      <c r="E4" s="1" t="s">
        <v>25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14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landscape" paperSize="9" r:id="rId1"/>
  <headerFooter alignWithMargins="0">
    <oddHeader>&amp;L&amp;"Times New Roman CE,bold"&amp;10 Irtás, föld- és sziklamunka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2" sqref="F2:G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1" t="s">
        <v>29</v>
      </c>
      <c r="C2" s="2" t="s">
        <v>37</v>
      </c>
      <c r="D2" s="6">
        <v>50</v>
      </c>
      <c r="E2" s="1" t="s">
        <v>30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31</v>
      </c>
      <c r="C4" s="2" t="s">
        <v>32</v>
      </c>
      <c r="D4" s="6">
        <v>28</v>
      </c>
      <c r="E4" s="1" t="s">
        <v>18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33</v>
      </c>
      <c r="C6" s="2" t="s">
        <v>34</v>
      </c>
      <c r="D6" s="6">
        <v>50</v>
      </c>
      <c r="E6" s="1" t="s">
        <v>30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35</v>
      </c>
      <c r="C8" s="2" t="s">
        <v>36</v>
      </c>
      <c r="D8" s="6">
        <v>28</v>
      </c>
      <c r="E8" s="1" t="s">
        <v>18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14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landscape" paperSize="9" r:id="rId1"/>
  <headerFooter alignWithMargins="0">
    <oddHeader>&amp;L&amp;"Times New Roman CE,bold"&amp;10 Falazás és egyéb kőművesmunka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7">
      <selection activeCell="F2" sqref="F2:G1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39</v>
      </c>
      <c r="C2" s="2" t="s">
        <v>41</v>
      </c>
      <c r="D2" s="6">
        <v>7.2</v>
      </c>
      <c r="E2" s="1" t="s">
        <v>40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42</v>
      </c>
      <c r="C4" s="2" t="s">
        <v>43</v>
      </c>
      <c r="D4" s="6">
        <v>7.2</v>
      </c>
      <c r="E4" s="1" t="s">
        <v>40</v>
      </c>
      <c r="H4" s="6">
        <f>ROUND(D4*F4,0)</f>
        <v>0</v>
      </c>
      <c r="I4" s="6">
        <f>ROUND(D4*G4,0)</f>
        <v>0</v>
      </c>
    </row>
    <row r="5" ht="12.75">
      <c r="C5" s="2" t="s">
        <v>44</v>
      </c>
    </row>
    <row r="7" spans="1:9" ht="76.5">
      <c r="A7" s="8">
        <v>3</v>
      </c>
      <c r="B7" s="1" t="s">
        <v>45</v>
      </c>
      <c r="C7" s="2" t="s">
        <v>46</v>
      </c>
      <c r="D7" s="6">
        <v>36</v>
      </c>
      <c r="E7" s="1" t="s">
        <v>30</v>
      </c>
      <c r="H7" s="6">
        <f>ROUND(D7*F7,0)</f>
        <v>0</v>
      </c>
      <c r="I7" s="6">
        <f>ROUND(D7*G7,0)</f>
        <v>0</v>
      </c>
    </row>
    <row r="8" ht="25.5">
      <c r="C8" s="2" t="s">
        <v>47</v>
      </c>
    </row>
    <row r="10" spans="1:9" ht="63.75">
      <c r="A10" s="8">
        <v>4</v>
      </c>
      <c r="B10" s="1" t="s">
        <v>48</v>
      </c>
      <c r="C10" s="2" t="s">
        <v>49</v>
      </c>
      <c r="D10" s="6">
        <v>35.64</v>
      </c>
      <c r="E10" s="1" t="s">
        <v>40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14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landscape" paperSize="9" r:id="rId1"/>
  <headerFooter alignWithMargins="0">
    <oddHeader>&amp;L&amp;"Times New Roman CE,bold"&amp;10 Vakolás és rabicolás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s="4" customFormat="1" ht="12.75">
      <c r="A2" s="8">
        <v>1</v>
      </c>
      <c r="B2" s="1" t="s">
        <v>277</v>
      </c>
      <c r="C2" s="2" t="s">
        <v>278</v>
      </c>
      <c r="D2" s="6">
        <v>9.66</v>
      </c>
      <c r="E2" s="1" t="s">
        <v>40</v>
      </c>
      <c r="F2" s="6"/>
      <c r="G2" s="6"/>
      <c r="H2" s="6">
        <f>ROUND(D2*F2,0)</f>
        <v>0</v>
      </c>
      <c r="I2" s="6">
        <f>ROUND(D2*G2,0)</f>
        <v>0</v>
      </c>
    </row>
    <row r="3" spans="1:9" s="4" customFormat="1" ht="12.75">
      <c r="A3" s="8"/>
      <c r="B3" s="1"/>
      <c r="C3" s="1"/>
      <c r="D3" s="6"/>
      <c r="E3" s="1"/>
      <c r="F3" s="6"/>
      <c r="G3" s="6"/>
      <c r="H3" s="6"/>
      <c r="I3" s="6"/>
    </row>
    <row r="4" spans="1:9" ht="89.25">
      <c r="A4" s="8">
        <v>2</v>
      </c>
      <c r="B4" s="1" t="s">
        <v>51</v>
      </c>
      <c r="C4" s="2" t="s">
        <v>52</v>
      </c>
      <c r="D4" s="6">
        <v>10.5</v>
      </c>
      <c r="E4" s="1" t="s">
        <v>40</v>
      </c>
      <c r="H4" s="6">
        <f>ROUND(D4*F4,0)</f>
        <v>0</v>
      </c>
      <c r="I4" s="6">
        <f>ROUND(D4*G4,0)</f>
        <v>0</v>
      </c>
    </row>
    <row r="5" ht="12.75">
      <c r="C5" s="2" t="s">
        <v>53</v>
      </c>
    </row>
    <row r="7" spans="1:9" ht="92.25">
      <c r="A7" s="8">
        <v>3</v>
      </c>
      <c r="B7" s="1" t="s">
        <v>54</v>
      </c>
      <c r="C7" s="2" t="s">
        <v>65</v>
      </c>
      <c r="D7" s="6">
        <v>57.48</v>
      </c>
      <c r="E7" s="1" t="s">
        <v>40</v>
      </c>
      <c r="H7" s="6">
        <f>ROUND(D7*F7,0)</f>
        <v>0</v>
      </c>
      <c r="I7" s="6">
        <f>ROUND(D7*G7,0)</f>
        <v>0</v>
      </c>
    </row>
    <row r="8" ht="51">
      <c r="C8" s="2" t="s">
        <v>55</v>
      </c>
    </row>
    <row r="10" spans="1:9" ht="76.5">
      <c r="A10" s="8">
        <v>4</v>
      </c>
      <c r="B10" s="1" t="s">
        <v>56</v>
      </c>
      <c r="C10" s="2" t="s">
        <v>57</v>
      </c>
      <c r="D10" s="6">
        <v>18.71</v>
      </c>
      <c r="E10" s="1" t="s">
        <v>40</v>
      </c>
      <c r="H10" s="6">
        <f>ROUND(D10*F10,0)</f>
        <v>0</v>
      </c>
      <c r="I10" s="6">
        <f>ROUND(D10*G10,0)</f>
        <v>0</v>
      </c>
    </row>
    <row r="12" spans="1:9" ht="38.25">
      <c r="A12" s="8">
        <v>5</v>
      </c>
      <c r="B12" s="1" t="s">
        <v>58</v>
      </c>
      <c r="C12" s="2" t="s">
        <v>59</v>
      </c>
      <c r="D12" s="6">
        <v>10</v>
      </c>
      <c r="E12" s="1" t="s">
        <v>40</v>
      </c>
      <c r="H12" s="6">
        <f>ROUND(D12*F12,0)</f>
        <v>0</v>
      </c>
      <c r="I12" s="6">
        <f>ROUND(D12*G12,0)</f>
        <v>0</v>
      </c>
    </row>
    <row r="14" spans="1:9" ht="76.5">
      <c r="A14" s="8">
        <v>6</v>
      </c>
      <c r="B14" s="1" t="s">
        <v>60</v>
      </c>
      <c r="C14" s="2" t="s">
        <v>61</v>
      </c>
      <c r="D14" s="6">
        <v>8.76</v>
      </c>
      <c r="E14" s="1" t="s">
        <v>40</v>
      </c>
      <c r="H14" s="6">
        <f>ROUND(D14*F14,0)</f>
        <v>0</v>
      </c>
      <c r="I14" s="6">
        <f>ROUND(D14*G14,0)</f>
        <v>0</v>
      </c>
    </row>
    <row r="15" ht="25.5">
      <c r="C15" s="2" t="s">
        <v>62</v>
      </c>
    </row>
    <row r="17" spans="1:9" ht="51">
      <c r="A17" s="8">
        <v>7</v>
      </c>
      <c r="B17" s="1" t="s">
        <v>63</v>
      </c>
      <c r="C17" s="2" t="s">
        <v>64</v>
      </c>
      <c r="D17" s="6">
        <v>1</v>
      </c>
      <c r="E17" s="1" t="s">
        <v>13</v>
      </c>
      <c r="H17" s="6">
        <f>ROUND(D17*F17,0)</f>
        <v>0</v>
      </c>
      <c r="I17" s="6">
        <f>ROUND(D17*G17,0)</f>
        <v>0</v>
      </c>
    </row>
    <row r="19" spans="1:9" s="9" customFormat="1" ht="12.75">
      <c r="A19" s="7"/>
      <c r="B19" s="3"/>
      <c r="C19" s="3" t="s">
        <v>14</v>
      </c>
      <c r="D19" s="5"/>
      <c r="E19" s="3"/>
      <c r="F19" s="5"/>
      <c r="G19" s="5"/>
      <c r="H19" s="5">
        <f>ROUND(SUM(H2:H18),0)</f>
        <v>0</v>
      </c>
      <c r="I19" s="5">
        <f>ROUND(SUM(I2:I18),0)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landscape" paperSize="9" r:id="rId1"/>
  <headerFooter alignWithMargins="0">
    <oddHeader>&amp;L&amp;"Times New Roman CE,bold"&amp;10 Szárazépítés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67</v>
      </c>
      <c r="C2" s="2" t="s">
        <v>68</v>
      </c>
      <c r="D2" s="6">
        <v>25</v>
      </c>
      <c r="E2" s="1" t="s">
        <v>40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69</v>
      </c>
      <c r="C4" s="2" t="s">
        <v>70</v>
      </c>
      <c r="D4" s="6">
        <v>20.16</v>
      </c>
      <c r="E4" s="1" t="s">
        <v>40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71</v>
      </c>
      <c r="C6" s="2" t="s">
        <v>72</v>
      </c>
      <c r="D6" s="6">
        <v>1.8</v>
      </c>
      <c r="E6" s="1" t="s">
        <v>40</v>
      </c>
      <c r="H6" s="6">
        <f>ROUND(D6*F6,0)</f>
        <v>0</v>
      </c>
      <c r="I6" s="6">
        <f>ROUND(D6*G6,0)</f>
        <v>0</v>
      </c>
    </row>
    <row r="8" spans="1:9" ht="63.75">
      <c r="A8" s="8">
        <v>4</v>
      </c>
      <c r="B8" s="1" t="s">
        <v>73</v>
      </c>
      <c r="C8" s="2" t="s">
        <v>74</v>
      </c>
      <c r="D8" s="6">
        <v>75.48</v>
      </c>
      <c r="E8" s="1" t="s">
        <v>40</v>
      </c>
      <c r="H8" s="6">
        <f>ROUND(D8*F8,0)</f>
        <v>0</v>
      </c>
      <c r="I8" s="6">
        <f>ROUND(D8*G8,0)</f>
        <v>0</v>
      </c>
    </row>
    <row r="10" spans="1:9" ht="63.75">
      <c r="A10" s="8">
        <v>5</v>
      </c>
      <c r="B10" s="1" t="s">
        <v>75</v>
      </c>
      <c r="C10" s="2" t="s">
        <v>76</v>
      </c>
      <c r="D10" s="6">
        <v>75.48</v>
      </c>
      <c r="E10" s="1" t="s">
        <v>40</v>
      </c>
      <c r="H10" s="6">
        <f>ROUND(D10*F10,0)</f>
        <v>0</v>
      </c>
      <c r="I10" s="6">
        <f>ROUND(D10*G10,0)</f>
        <v>0</v>
      </c>
    </row>
    <row r="12" spans="1:9" ht="76.5">
      <c r="A12" s="8">
        <v>6</v>
      </c>
      <c r="B12" s="1" t="s">
        <v>77</v>
      </c>
      <c r="C12" s="2" t="s">
        <v>78</v>
      </c>
      <c r="D12" s="6">
        <v>1.8</v>
      </c>
      <c r="E12" s="1" t="s">
        <v>40</v>
      </c>
      <c r="H12" s="6">
        <f>ROUND(D12*F12,0)</f>
        <v>0</v>
      </c>
      <c r="I12" s="6">
        <f>ROUND(D12*G12,0)</f>
        <v>0</v>
      </c>
    </row>
    <row r="13" ht="25.5">
      <c r="C13" s="2" t="s">
        <v>79</v>
      </c>
    </row>
    <row r="15" spans="1:9" ht="76.5">
      <c r="A15" s="8">
        <v>7</v>
      </c>
      <c r="B15" s="1" t="s">
        <v>80</v>
      </c>
      <c r="C15" s="2" t="s">
        <v>81</v>
      </c>
      <c r="D15" s="6">
        <v>3</v>
      </c>
      <c r="E15" s="1" t="s">
        <v>40</v>
      </c>
      <c r="H15" s="6">
        <f>ROUND(D15*F15,0)</f>
        <v>0</v>
      </c>
      <c r="I15" s="6">
        <f>ROUND(D15*G15,0)</f>
        <v>0</v>
      </c>
    </row>
    <row r="16" ht="25.5">
      <c r="C16" s="2" t="s">
        <v>82</v>
      </c>
    </row>
    <row r="18" spans="1:9" ht="76.5">
      <c r="A18" s="8">
        <v>8</v>
      </c>
      <c r="B18" s="1" t="s">
        <v>83</v>
      </c>
      <c r="C18" s="2" t="s">
        <v>279</v>
      </c>
      <c r="D18" s="6">
        <v>60.14</v>
      </c>
      <c r="E18" s="1" t="s">
        <v>40</v>
      </c>
      <c r="H18" s="6">
        <f>ROUND(D18*F18,0)</f>
        <v>0</v>
      </c>
      <c r="I18" s="6">
        <f>ROUND(D18*G18,0)</f>
        <v>0</v>
      </c>
    </row>
    <row r="19" ht="25.5">
      <c r="C19" s="2" t="s">
        <v>82</v>
      </c>
    </row>
    <row r="21" spans="1:9" ht="76.5">
      <c r="A21" s="8">
        <v>9</v>
      </c>
      <c r="B21" s="1" t="s">
        <v>84</v>
      </c>
      <c r="C21" s="2" t="s">
        <v>85</v>
      </c>
      <c r="D21" s="6">
        <v>7</v>
      </c>
      <c r="E21" s="1" t="s">
        <v>30</v>
      </c>
      <c r="H21" s="6">
        <f>ROUND(D21*F21,0)</f>
        <v>0</v>
      </c>
      <c r="I21" s="6">
        <f>ROUND(D21*G21,0)</f>
        <v>0</v>
      </c>
    </row>
    <row r="22" ht="25.5">
      <c r="C22" s="2" t="s">
        <v>86</v>
      </c>
    </row>
    <row r="24" spans="1:9" ht="76.5">
      <c r="A24" s="8">
        <v>10</v>
      </c>
      <c r="B24" s="1" t="s">
        <v>87</v>
      </c>
      <c r="C24" s="2" t="s">
        <v>88</v>
      </c>
      <c r="D24" s="6">
        <v>52</v>
      </c>
      <c r="E24" s="1" t="s">
        <v>30</v>
      </c>
      <c r="H24" s="6">
        <f>ROUND(D24*F24,0)</f>
        <v>0</v>
      </c>
      <c r="I24" s="6">
        <f>ROUND(D24*G24,0)</f>
        <v>0</v>
      </c>
    </row>
    <row r="25" ht="25.5">
      <c r="C25" s="2" t="s">
        <v>89</v>
      </c>
    </row>
    <row r="27" spans="1:9" ht="76.5">
      <c r="A27" s="8">
        <v>11</v>
      </c>
      <c r="B27" s="1" t="s">
        <v>90</v>
      </c>
      <c r="C27" s="2" t="s">
        <v>91</v>
      </c>
      <c r="D27" s="6">
        <v>4.2</v>
      </c>
      <c r="E27" s="1" t="s">
        <v>30</v>
      </c>
      <c r="H27" s="6">
        <f>ROUND(D27*F27,0)</f>
        <v>0</v>
      </c>
      <c r="I27" s="6">
        <f>ROUND(D27*G27,0)</f>
        <v>0</v>
      </c>
    </row>
    <row r="28" ht="25.5">
      <c r="C28" s="2" t="s">
        <v>82</v>
      </c>
    </row>
    <row r="30" spans="1:9" ht="76.5">
      <c r="A30" s="8">
        <v>12</v>
      </c>
      <c r="B30" s="1" t="s">
        <v>92</v>
      </c>
      <c r="C30" s="2" t="s">
        <v>93</v>
      </c>
      <c r="D30" s="6">
        <v>4.2</v>
      </c>
      <c r="E30" s="1" t="s">
        <v>30</v>
      </c>
      <c r="H30" s="6">
        <f>ROUND(D30*F30,0)</f>
        <v>0</v>
      </c>
      <c r="I30" s="6">
        <f>ROUND(D30*G30,0)</f>
        <v>0</v>
      </c>
    </row>
    <row r="31" ht="12.75">
      <c r="C31" s="2" t="s">
        <v>94</v>
      </c>
    </row>
    <row r="33" spans="1:9" ht="76.5">
      <c r="A33" s="8">
        <v>13</v>
      </c>
      <c r="B33" s="1" t="s">
        <v>95</v>
      </c>
      <c r="C33" s="2" t="s">
        <v>96</v>
      </c>
      <c r="D33" s="6">
        <v>54.4</v>
      </c>
      <c r="E33" s="1" t="s">
        <v>40</v>
      </c>
      <c r="H33" s="6">
        <f>ROUND(D33*F33,0)</f>
        <v>0</v>
      </c>
      <c r="I33" s="6">
        <f>ROUND(D33*G33,0)</f>
        <v>0</v>
      </c>
    </row>
    <row r="35" spans="1:9" ht="89.25">
      <c r="A35" s="8">
        <v>14</v>
      </c>
      <c r="B35" s="1" t="s">
        <v>97</v>
      </c>
      <c r="C35" s="2" t="s">
        <v>98</v>
      </c>
      <c r="D35" s="6">
        <v>3.6</v>
      </c>
      <c r="E35" s="1" t="s">
        <v>30</v>
      </c>
      <c r="H35" s="6">
        <f>ROUND(D35*F35,0)</f>
        <v>0</v>
      </c>
      <c r="I35" s="6">
        <f>ROUND(D35*G35,0)</f>
        <v>0</v>
      </c>
    </row>
    <row r="36" ht="63.75">
      <c r="C36" s="2" t="s">
        <v>99</v>
      </c>
    </row>
    <row r="38" spans="1:9" ht="63.75">
      <c r="A38" s="8">
        <v>15</v>
      </c>
      <c r="B38" s="1" t="s">
        <v>100</v>
      </c>
      <c r="C38" s="2" t="s">
        <v>101</v>
      </c>
      <c r="D38" s="6">
        <v>4.2</v>
      </c>
      <c r="E38" s="1" t="s">
        <v>30</v>
      </c>
      <c r="H38" s="6">
        <f>ROUND(D38*F38,0)</f>
        <v>0</v>
      </c>
      <c r="I38" s="6">
        <f>ROUND(D38*G38,0)</f>
        <v>0</v>
      </c>
    </row>
    <row r="40" spans="1:9" ht="63.75">
      <c r="A40" s="8">
        <v>16</v>
      </c>
      <c r="B40" s="1" t="s">
        <v>102</v>
      </c>
      <c r="C40" s="2" t="s">
        <v>103</v>
      </c>
      <c r="D40" s="6">
        <v>76</v>
      </c>
      <c r="E40" s="1" t="s">
        <v>30</v>
      </c>
      <c r="H40" s="6">
        <f>ROUND(D40*F40,0)</f>
        <v>0</v>
      </c>
      <c r="I40" s="6">
        <f>ROUND(D40*G40,0)</f>
        <v>0</v>
      </c>
    </row>
    <row r="42" spans="1:9" s="9" customFormat="1" ht="12.75">
      <c r="A42" s="7"/>
      <c r="B42" s="3"/>
      <c r="C42" s="3" t="s">
        <v>14</v>
      </c>
      <c r="D42" s="5"/>
      <c r="E42" s="3"/>
      <c r="F42" s="5"/>
      <c r="G42" s="5"/>
      <c r="H42" s="5">
        <f>ROUND(SUM(H2:H41),0)</f>
        <v>0</v>
      </c>
      <c r="I42" s="5">
        <f>ROUND(SUM(I2:I41),0)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landscape" paperSize="9" r:id="rId1"/>
  <headerFooter alignWithMargins="0">
    <oddHeader>&amp;L&amp;"Times New Roman CE,bold"&amp;10 Aljzatkészítés, hideg- és melegburkolat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noémi</cp:lastModifiedBy>
  <cp:lastPrinted>2015-05-14T12:19:20Z</cp:lastPrinted>
  <dcterms:created xsi:type="dcterms:W3CDTF">2015-05-12T06:28:15Z</dcterms:created>
  <dcterms:modified xsi:type="dcterms:W3CDTF">2015-05-14T12:20:20Z</dcterms:modified>
  <cp:category/>
  <cp:version/>
  <cp:contentType/>
  <cp:contentStatus/>
</cp:coreProperties>
</file>