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kellékanyag" sheetId="1" r:id="rId1"/>
  </sheets>
  <definedNames/>
  <calcPr fullCalcOnLoad="1"/>
</workbook>
</file>

<file path=xl/sharedStrings.xml><?xml version="1.0" encoding="utf-8"?>
<sst xmlns="http://schemas.openxmlformats.org/spreadsheetml/2006/main" count="145" uniqueCount="72">
  <si>
    <t>tipus, méret</t>
  </si>
  <si>
    <t>db</t>
  </si>
  <si>
    <t>X</t>
  </si>
  <si>
    <t>AZ ALAPLISTÁBAN NEM SZEREPLŐ ANYAGOK MEGRENDELÉSE !</t>
  </si>
  <si>
    <t>FEKETE</t>
  </si>
  <si>
    <t>SZÍNES</t>
  </si>
  <si>
    <t>FEKETE (HP6614DE)</t>
  </si>
  <si>
    <t>FEKETE (HPC9351A)</t>
  </si>
  <si>
    <t>SZÍNES (HPC9352A)</t>
  </si>
  <si>
    <t>FESTÉKPATRON (HP 45)</t>
  </si>
  <si>
    <t>FEKETE (HP 51645A)</t>
  </si>
  <si>
    <t>FESTÉKPATRON (HP 49)</t>
  </si>
  <si>
    <t>SZÍNES (HP 51649AE ABB)</t>
  </si>
  <si>
    <t>FESTÉKPATRON (HP 78)</t>
  </si>
  <si>
    <t>SZÍNES (HP 6578 DE)</t>
  </si>
  <si>
    <t>FESTÉKTONER (HP 06A)</t>
  </si>
  <si>
    <t>FESTÉKTONER (HP 12A)</t>
  </si>
  <si>
    <t>FEKETE (HP 2612A)</t>
  </si>
  <si>
    <t>FESTÉKTONER (HP 15A)</t>
  </si>
  <si>
    <t>FESTÉKTONER (HP 35A)</t>
  </si>
  <si>
    <t>FESTÉKTONER (HP 36A)</t>
  </si>
  <si>
    <t>FEKETE (436A)</t>
  </si>
  <si>
    <t>FESTÉKTONER (HP 49X)</t>
  </si>
  <si>
    <t xml:space="preserve">FEKETE </t>
  </si>
  <si>
    <t>FESTÉKTONER (HP 92A)</t>
  </si>
  <si>
    <t>FESTÉKTONER (HP 96A)</t>
  </si>
  <si>
    <t xml:space="preserve">FESTÉKTONER XEROX WORKCENTER </t>
  </si>
  <si>
    <t>FEKETE (PE 220)</t>
  </si>
  <si>
    <t>FESTÉKTONER PANAFAX (UG-3221)</t>
  </si>
  <si>
    <t>FEKETE (UF 490)</t>
  </si>
  <si>
    <t>SZÍNES (Deskjet 5940-es nyomtatóhoz)</t>
  </si>
  <si>
    <t>FEKETE (Deskjet 5940-es nyomtatóhoz)</t>
  </si>
  <si>
    <t>CYAN (MAGIC COLOR)</t>
  </si>
  <si>
    <t>BLACK (MAGIC COLOR)</t>
  </si>
  <si>
    <t>FESTÉKPATRON (CANON BC-02)</t>
  </si>
  <si>
    <t>FESTÉKTONER (MINOLTA) MC 2300</t>
  </si>
  <si>
    <t>MAGENTA (MAGIC COLOR)</t>
  </si>
  <si>
    <t>YELLOW (MAGIC COLOR)</t>
  </si>
  <si>
    <r>
      <t>FESTÉKPATRON (HP 339)</t>
    </r>
    <r>
      <rPr>
        <sz val="8"/>
        <color indexed="10"/>
        <rFont val="Arial"/>
        <family val="2"/>
      </rPr>
      <t xml:space="preserve"> EREDETI</t>
    </r>
  </si>
  <si>
    <r>
      <t xml:space="preserve">FESTÉKPATRON (HP 343) </t>
    </r>
    <r>
      <rPr>
        <sz val="8"/>
        <color indexed="10"/>
        <rFont val="Arial"/>
        <family val="2"/>
      </rPr>
      <t>EREDETI</t>
    </r>
  </si>
  <si>
    <r>
      <t xml:space="preserve">FESTÉKPATRON (CANON CL-38) </t>
    </r>
    <r>
      <rPr>
        <sz val="8"/>
        <color indexed="10"/>
        <rFont val="Arial"/>
        <family val="2"/>
      </rPr>
      <t>EREDETI</t>
    </r>
  </si>
  <si>
    <r>
      <t xml:space="preserve">FESTÉKPATRON (CANON PG-37) </t>
    </r>
    <r>
      <rPr>
        <sz val="8"/>
        <color indexed="10"/>
        <rFont val="Arial"/>
        <family val="2"/>
      </rPr>
      <t>EREDETI</t>
    </r>
  </si>
  <si>
    <r>
      <t xml:space="preserve">FESTÉKPATRON (HP301) </t>
    </r>
    <r>
      <rPr>
        <sz val="8"/>
        <color indexed="10"/>
        <rFont val="Arial"/>
        <family val="2"/>
      </rPr>
      <t>EREDETI</t>
    </r>
  </si>
  <si>
    <t>SZÍNES (TRI-COLOR)</t>
  </si>
  <si>
    <t>VÖRÖS (CD973 AE BGX)</t>
  </si>
  <si>
    <t>KÉK (CD972 AE BGX)</t>
  </si>
  <si>
    <t>SÁRGA (CD974 AE BGX)</t>
  </si>
  <si>
    <r>
      <t xml:space="preserve">FESTÉKPATRON (HP OFFICEJET 920 XL </t>
    </r>
    <r>
      <rPr>
        <sz val="8"/>
        <color indexed="10"/>
        <rFont val="Arial"/>
        <family val="2"/>
      </rPr>
      <t>EREDETI</t>
    </r>
  </si>
  <si>
    <t>FESTÉKTONER (HP 51X)</t>
  </si>
  <si>
    <t xml:space="preserve">FESTÉKTONER (HP 27X) </t>
  </si>
  <si>
    <t>FESTÉKSZALAG (STAR SP300)</t>
  </si>
  <si>
    <t>NYUGTANYOMTATÓHOZ !</t>
  </si>
  <si>
    <r>
      <t xml:space="preserve">FESTÉKTONER XEROX WORKCENTER </t>
    </r>
    <r>
      <rPr>
        <sz val="8"/>
        <color indexed="10"/>
        <rFont val="Arial"/>
        <family val="2"/>
      </rPr>
      <t>EREDETI</t>
    </r>
  </si>
  <si>
    <t>FEKETE(CD975 AE BGX)</t>
  </si>
  <si>
    <t>FEKETE (PE 3220) 4,1K (4100 OLDALAS)</t>
  </si>
  <si>
    <t>FESTÉKTONER XEROX PHASER 3250</t>
  </si>
  <si>
    <t>FESTÉKPATRON (HP 21 ) XL</t>
  </si>
  <si>
    <t>FESTÉKPATRON (HP 22 ) XL</t>
  </si>
  <si>
    <t>FEKETE (HPC6615D)</t>
  </si>
  <si>
    <t>SZÍNES (HP6625)</t>
  </si>
  <si>
    <t>1.</t>
  </si>
  <si>
    <t>2.</t>
  </si>
  <si>
    <t>3.</t>
  </si>
  <si>
    <t>4.</t>
  </si>
  <si>
    <t>5.</t>
  </si>
  <si>
    <t>sorszám</t>
  </si>
  <si>
    <t>anyag megnevezés</t>
  </si>
  <si>
    <t>mennyiség</t>
  </si>
  <si>
    <t>egységár (Ft)</t>
  </si>
  <si>
    <t>érték (Ft)</t>
  </si>
  <si>
    <t>2014 1/4 éves nyomtatási kellékanyag árajánlat bekérő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</si>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</sst>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2" fillId="25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/>
    </xf>
    <xf numFmtId="0" fontId="5" fillId="8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3" fillId="24" borderId="12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5" borderId="12" xfId="0" applyFont="1" applyFill="1" applyBorder="1" applyAlignment="1">
      <alignment/>
    </xf>
    <xf numFmtId="0" fontId="3" fillId="25" borderId="14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0" fontId="3" fillId="24" borderId="16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25" borderId="13" xfId="0" applyFont="1" applyFill="1" applyBorder="1" applyAlignment="1">
      <alignment horizontal="center"/>
    </xf>
    <xf numFmtId="0" fontId="0" fillId="25" borderId="16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2" fillId="24" borderId="13" xfId="0" applyFont="1" applyFill="1" applyBorder="1" applyAlignment="1">
      <alignment horizontal="right"/>
    </xf>
    <xf numFmtId="0" fontId="25" fillId="0" borderId="16" xfId="0" applyFont="1" applyBorder="1" applyAlignment="1">
      <alignment horizontal="right"/>
    </xf>
    <xf numFmtId="0" fontId="3" fillId="24" borderId="17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3" fillId="24" borderId="19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99"/>
  <sheetViews>
    <sheetView tabSelected="1" zoomScalePageLayoutView="0" workbookViewId="0" topLeftCell="A15">
      <selection activeCell="A16" sqref="A16:O16"/>
    </sheetView>
  </sheetViews>
  <sheetFormatPr defaultColWidth="9.00390625" defaultRowHeight="12.75"/>
  <cols>
    <col min="1" max="1" width="8.75390625" style="18" customWidth="1"/>
    <col min="2" max="2" width="33.625" style="3" customWidth="1"/>
    <col min="3" max="3" width="22.00390625" style="3" customWidth="1"/>
    <col min="4" max="4" width="3.00390625" style="1" hidden="1" customWidth="1"/>
    <col min="5" max="5" width="3.00390625" style="3" hidden="1" customWidth="1"/>
    <col min="6" max="7" width="3.00390625" style="1" hidden="1" customWidth="1"/>
    <col min="8" max="8" width="3.375" style="1" hidden="1" customWidth="1"/>
    <col min="9" max="9" width="5.625" style="1" hidden="1" customWidth="1"/>
    <col min="10" max="10" width="5.625" style="6" hidden="1" customWidth="1"/>
    <col min="11" max="11" width="3.00390625" style="1" hidden="1" customWidth="1"/>
    <col min="12" max="12" width="8.00390625" style="1" customWidth="1"/>
    <col min="13" max="13" width="3.375" style="25" customWidth="1"/>
    <col min="14" max="14" width="14.375" style="3" customWidth="1"/>
    <col min="15" max="15" width="14.625" style="3" customWidth="1"/>
    <col min="16" max="19" width="3.00390625" style="3" hidden="1" customWidth="1"/>
    <col min="20" max="60" width="0" style="3" hidden="1" customWidth="1"/>
    <col min="61" max="16384" width="9.125" style="3" customWidth="1"/>
  </cols>
  <sheetData>
    <row r="1" spans="1:10" ht="11.25" hidden="1">
      <c r="A1" s="18" t="str">
        <f>"09962"</f>
        <v>09962</v>
      </c>
      <c r="B1" s="3" t="str">
        <f>"AJÁNDÉK TASAK"</f>
        <v>AJÁNDÉK TASAK</v>
      </c>
      <c r="E1" s="4" t="s">
        <v>2</v>
      </c>
      <c r="F1" s="4"/>
      <c r="G1" s="10"/>
      <c r="J1" s="4"/>
    </row>
    <row r="2" spans="1:10" ht="11.25" hidden="1">
      <c r="A2" s="18" t="str">
        <f>"07442"</f>
        <v>07442</v>
      </c>
      <c r="B2" s="3" t="str">
        <f>"ALÁÍRÓKÖNYV (A4)"</f>
        <v>ALÁÍRÓKÖNYV (A4)</v>
      </c>
      <c r="C2" s="3" t="str">
        <f>"SAVARIA"</f>
        <v>SAVARIA</v>
      </c>
      <c r="E2" s="4" t="s">
        <v>2</v>
      </c>
      <c r="G2" s="8"/>
      <c r="J2" s="4"/>
    </row>
    <row r="3" spans="1:11" ht="11.25" hidden="1">
      <c r="A3" s="18" t="str">
        <f>"08014"</f>
        <v>08014</v>
      </c>
      <c r="B3" s="3" t="s">
        <v>34</v>
      </c>
      <c r="C3" s="3" t="s">
        <v>4</v>
      </c>
      <c r="E3" s="13"/>
      <c r="F3" s="7"/>
      <c r="G3" s="7"/>
      <c r="J3" s="4" t="s">
        <v>1</v>
      </c>
      <c r="K3" s="11"/>
    </row>
    <row r="4" spans="1:11" ht="11.25" hidden="1">
      <c r="A4" s="17" t="str">
        <f>"09460"</f>
        <v>09460</v>
      </c>
      <c r="B4" s="3" t="s">
        <v>40</v>
      </c>
      <c r="C4" s="3" t="s">
        <v>5</v>
      </c>
      <c r="E4" s="14"/>
      <c r="F4" s="7"/>
      <c r="G4" s="7"/>
      <c r="J4" s="4" t="s">
        <v>1</v>
      </c>
      <c r="K4" s="11"/>
    </row>
    <row r="5" spans="1:11" ht="11.25" hidden="1">
      <c r="A5" s="17" t="str">
        <f>"08014"</f>
        <v>08014</v>
      </c>
      <c r="B5" s="3" t="s">
        <v>41</v>
      </c>
      <c r="C5" s="3" t="s">
        <v>4</v>
      </c>
      <c r="E5" s="14"/>
      <c r="F5" s="7"/>
      <c r="G5" s="7"/>
      <c r="J5" s="4" t="s">
        <v>1</v>
      </c>
      <c r="K5" s="11"/>
    </row>
    <row r="6" spans="1:11" ht="11.25" hidden="1">
      <c r="A6" s="18">
        <v>10975</v>
      </c>
      <c r="B6" s="3" t="str">
        <f>"FESTÉKPATRON (HP 15 )"</f>
        <v>FESTÉKPATRON (HP 15 )</v>
      </c>
      <c r="C6" s="3" t="s">
        <v>58</v>
      </c>
      <c r="E6" s="14"/>
      <c r="F6" s="7"/>
      <c r="G6" s="7"/>
      <c r="J6" s="4" t="s">
        <v>1</v>
      </c>
      <c r="K6" s="11"/>
    </row>
    <row r="7" spans="1:11" ht="11.25" hidden="1">
      <c r="A7" s="17" t="str">
        <f>"09050"</f>
        <v>09050</v>
      </c>
      <c r="B7" s="3" t="str">
        <f>"FESTÉKPATRON (HP 17 )"</f>
        <v>FESTÉKPATRON (HP 17 )</v>
      </c>
      <c r="C7" s="3" t="s">
        <v>59</v>
      </c>
      <c r="E7" s="14"/>
      <c r="F7" s="7"/>
      <c r="G7" s="7"/>
      <c r="J7" s="4" t="s">
        <v>1</v>
      </c>
      <c r="K7" s="11"/>
    </row>
    <row r="8" spans="1:11" ht="11.25" hidden="1">
      <c r="A8" s="17">
        <v>10454</v>
      </c>
      <c r="B8" s="3" t="str">
        <f>"FESTÉKPATRON (HP 20 )"</f>
        <v>FESTÉKPATRON (HP 20 )</v>
      </c>
      <c r="C8" s="3" t="s">
        <v>6</v>
      </c>
      <c r="E8" s="14"/>
      <c r="F8" s="7"/>
      <c r="G8" s="7"/>
      <c r="J8" s="4" t="s">
        <v>1</v>
      </c>
      <c r="K8" s="11"/>
    </row>
    <row r="9" spans="1:11" ht="11.25" hidden="1">
      <c r="A9" s="17">
        <v>10616</v>
      </c>
      <c r="B9" s="3" t="s">
        <v>56</v>
      </c>
      <c r="C9" s="3" t="s">
        <v>7</v>
      </c>
      <c r="E9" s="14"/>
      <c r="F9" s="7"/>
      <c r="G9" s="7"/>
      <c r="J9" s="4" t="s">
        <v>1</v>
      </c>
      <c r="K9" s="11"/>
    </row>
    <row r="10" spans="1:11" ht="11.25" hidden="1">
      <c r="A10" s="19">
        <v>16912</v>
      </c>
      <c r="B10" s="3" t="s">
        <v>47</v>
      </c>
      <c r="C10" s="3" t="s">
        <v>53</v>
      </c>
      <c r="E10" s="14"/>
      <c r="F10" s="7"/>
      <c r="G10" s="7"/>
      <c r="J10" s="4" t="s">
        <v>1</v>
      </c>
      <c r="K10" s="11"/>
    </row>
    <row r="11" spans="1:11" ht="11.25" hidden="1">
      <c r="A11" s="19">
        <v>16913</v>
      </c>
      <c r="B11" s="3" t="s">
        <v>47</v>
      </c>
      <c r="C11" s="3" t="s">
        <v>45</v>
      </c>
      <c r="E11" s="14"/>
      <c r="F11" s="7"/>
      <c r="G11" s="7"/>
      <c r="J11" s="4" t="s">
        <v>1</v>
      </c>
      <c r="K11" s="11"/>
    </row>
    <row r="12" spans="1:11" ht="11.25" hidden="1">
      <c r="A12" s="19">
        <v>16914</v>
      </c>
      <c r="B12" s="3" t="s">
        <v>47</v>
      </c>
      <c r="C12" s="3" t="s">
        <v>44</v>
      </c>
      <c r="E12" s="14"/>
      <c r="F12" s="7"/>
      <c r="G12" s="7"/>
      <c r="J12" s="4" t="s">
        <v>1</v>
      </c>
      <c r="K12" s="11"/>
    </row>
    <row r="13" spans="1:11" ht="11.25" hidden="1">
      <c r="A13" s="19">
        <v>16915</v>
      </c>
      <c r="B13" s="3" t="s">
        <v>47</v>
      </c>
      <c r="C13" s="3" t="s">
        <v>46</v>
      </c>
      <c r="E13" s="14"/>
      <c r="F13" s="7"/>
      <c r="G13" s="7"/>
      <c r="J13" s="4" t="s">
        <v>1</v>
      </c>
      <c r="K13" s="11"/>
    </row>
    <row r="14" spans="1:11" ht="11.25" hidden="1">
      <c r="A14" s="18">
        <v>10615</v>
      </c>
      <c r="B14" s="3" t="s">
        <v>57</v>
      </c>
      <c r="C14" s="3" t="s">
        <v>8</v>
      </c>
      <c r="E14" s="14"/>
      <c r="F14" s="7"/>
      <c r="G14" s="7"/>
      <c r="J14" s="4" t="s">
        <v>1</v>
      </c>
      <c r="K14" s="11"/>
    </row>
    <row r="15" spans="1:15" ht="12.75">
      <c r="A15" s="29" t="s">
        <v>70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6" ht="12.75">
      <c r="A16" s="2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9"/>
    </row>
    <row r="17" spans="1:15" s="1" customFormat="1" ht="12.75">
      <c r="A17" s="4" t="s">
        <v>65</v>
      </c>
      <c r="B17" s="1" t="s">
        <v>66</v>
      </c>
      <c r="C17" s="1" t="s">
        <v>0</v>
      </c>
      <c r="E17" s="14"/>
      <c r="F17" s="7"/>
      <c r="G17" s="7"/>
      <c r="J17" s="4"/>
      <c r="K17" s="11"/>
      <c r="L17" s="24" t="s">
        <v>67</v>
      </c>
      <c r="M17" s="27"/>
      <c r="N17" s="4" t="s">
        <v>68</v>
      </c>
      <c r="O17" s="4" t="s">
        <v>69</v>
      </c>
    </row>
    <row r="18" spans="1:13" ht="11.25">
      <c r="A18" s="18" t="s">
        <v>60</v>
      </c>
      <c r="B18" s="3" t="s">
        <v>42</v>
      </c>
      <c r="C18" s="3" t="s">
        <v>4</v>
      </c>
      <c r="E18" s="14"/>
      <c r="F18" s="7"/>
      <c r="G18" s="7"/>
      <c r="J18" s="4" t="s">
        <v>1</v>
      </c>
      <c r="K18" s="11"/>
      <c r="L18" s="3">
        <v>2</v>
      </c>
      <c r="M18" s="25" t="s">
        <v>1</v>
      </c>
    </row>
    <row r="19" spans="1:13" ht="11.25">
      <c r="A19" s="18" t="s">
        <v>61</v>
      </c>
      <c r="B19" s="3" t="s">
        <v>42</v>
      </c>
      <c r="C19" s="3" t="s">
        <v>43</v>
      </c>
      <c r="E19" s="14"/>
      <c r="F19" s="7"/>
      <c r="G19" s="7"/>
      <c r="J19" s="4" t="s">
        <v>1</v>
      </c>
      <c r="K19" s="11"/>
      <c r="L19" s="3">
        <v>2</v>
      </c>
      <c r="M19" s="25" t="s">
        <v>1</v>
      </c>
    </row>
    <row r="20" spans="1:13" ht="11.25" hidden="1">
      <c r="A20" s="18">
        <v>14686</v>
      </c>
      <c r="B20" s="3" t="s">
        <v>38</v>
      </c>
      <c r="C20" s="3" t="s">
        <v>31</v>
      </c>
      <c r="E20" s="13"/>
      <c r="F20" s="7"/>
      <c r="G20" s="7"/>
      <c r="J20" s="4" t="s">
        <v>1</v>
      </c>
      <c r="K20" s="11"/>
      <c r="L20" s="3"/>
      <c r="M20" s="25" t="s">
        <v>1</v>
      </c>
    </row>
    <row r="21" spans="1:13" ht="11.25" hidden="1">
      <c r="A21" s="17">
        <v>13926</v>
      </c>
      <c r="B21" s="3" t="s">
        <v>39</v>
      </c>
      <c r="C21" s="3" t="s">
        <v>30</v>
      </c>
      <c r="E21" s="13"/>
      <c r="F21" s="7"/>
      <c r="G21" s="7"/>
      <c r="J21" s="4" t="s">
        <v>1</v>
      </c>
      <c r="K21" s="11"/>
      <c r="L21" s="3"/>
      <c r="M21" s="25" t="s">
        <v>1</v>
      </c>
    </row>
    <row r="22" spans="1:13" ht="11.25" hidden="1">
      <c r="A22" s="18" t="str">
        <f>"08494"</f>
        <v>08494</v>
      </c>
      <c r="B22" s="3" t="s">
        <v>9</v>
      </c>
      <c r="C22" s="3" t="s">
        <v>10</v>
      </c>
      <c r="E22" s="14"/>
      <c r="F22" s="7"/>
      <c r="G22" s="7"/>
      <c r="J22" s="4" t="s">
        <v>1</v>
      </c>
      <c r="K22" s="11"/>
      <c r="L22" s="3"/>
      <c r="M22" s="25" t="s">
        <v>1</v>
      </c>
    </row>
    <row r="23" spans="1:13" ht="11.25" hidden="1">
      <c r="A23" s="18" t="str">
        <f>"07712"</f>
        <v>07712</v>
      </c>
      <c r="B23" s="3" t="s">
        <v>11</v>
      </c>
      <c r="C23" s="3" t="s">
        <v>12</v>
      </c>
      <c r="E23" s="14"/>
      <c r="F23" s="7"/>
      <c r="G23" s="7"/>
      <c r="J23" s="4" t="s">
        <v>1</v>
      </c>
      <c r="K23" s="11"/>
      <c r="L23" s="3"/>
      <c r="M23" s="25" t="s">
        <v>1</v>
      </c>
    </row>
    <row r="24" spans="1:13" ht="11.25" hidden="1">
      <c r="A24" s="18">
        <v>12044</v>
      </c>
      <c r="B24" s="3" t="s">
        <v>13</v>
      </c>
      <c r="C24" s="3" t="s">
        <v>14</v>
      </c>
      <c r="E24" s="14"/>
      <c r="F24" s="7"/>
      <c r="G24" s="7"/>
      <c r="J24" s="4" t="s">
        <v>1</v>
      </c>
      <c r="K24" s="11"/>
      <c r="L24" s="3"/>
      <c r="M24" s="25" t="s">
        <v>1</v>
      </c>
    </row>
    <row r="25" spans="1:13" ht="11.25" hidden="1">
      <c r="A25" s="18" t="str">
        <f>"08233"</f>
        <v>08233</v>
      </c>
      <c r="B25" s="3" t="str">
        <f>"FESTÉKSZALAG (STAR SP300)"</f>
        <v>FESTÉKSZALAG (STAR SP300)</v>
      </c>
      <c r="C25" s="3" t="str">
        <f>"MATRIX NYOMTATÓHOZ"</f>
        <v>MATRIX NYOMTATÓHOZ</v>
      </c>
      <c r="E25" s="14"/>
      <c r="F25" s="7"/>
      <c r="G25" s="7"/>
      <c r="J25" s="4" t="s">
        <v>1</v>
      </c>
      <c r="K25" s="11"/>
      <c r="L25" s="3"/>
      <c r="M25" s="25" t="s">
        <v>1</v>
      </c>
    </row>
    <row r="26" spans="1:13" ht="11.25">
      <c r="A26" s="18" t="s">
        <v>62</v>
      </c>
      <c r="B26" s="3" t="s">
        <v>15</v>
      </c>
      <c r="C26" s="3" t="s">
        <v>4</v>
      </c>
      <c r="E26" s="14"/>
      <c r="F26" s="7"/>
      <c r="G26" s="7"/>
      <c r="J26" s="4" t="s">
        <v>1</v>
      </c>
      <c r="K26" s="11"/>
      <c r="L26" s="3">
        <v>1</v>
      </c>
      <c r="M26" s="25" t="s">
        <v>1</v>
      </c>
    </row>
    <row r="27" spans="1:13" ht="11.25">
      <c r="A27" s="17" t="s">
        <v>63</v>
      </c>
      <c r="B27" s="3" t="s">
        <v>16</v>
      </c>
      <c r="C27" s="3" t="s">
        <v>17</v>
      </c>
      <c r="E27" s="7"/>
      <c r="F27" s="7"/>
      <c r="G27" s="7"/>
      <c r="J27" s="4" t="s">
        <v>1</v>
      </c>
      <c r="K27" s="11"/>
      <c r="L27" s="3">
        <v>2</v>
      </c>
      <c r="M27" s="25" t="s">
        <v>1</v>
      </c>
    </row>
    <row r="28" spans="1:13" ht="11.25" hidden="1">
      <c r="A28" s="17" t="str">
        <f>"09191"</f>
        <v>09191</v>
      </c>
      <c r="B28" s="3" t="s">
        <v>18</v>
      </c>
      <c r="C28" s="3" t="s">
        <v>23</v>
      </c>
      <c r="E28" s="14"/>
      <c r="F28" s="7"/>
      <c r="G28" s="7"/>
      <c r="J28" s="4" t="s">
        <v>1</v>
      </c>
      <c r="K28" s="11"/>
      <c r="L28" s="3"/>
      <c r="M28" s="25" t="s">
        <v>1</v>
      </c>
    </row>
    <row r="29" spans="1:13" ht="11.25" hidden="1">
      <c r="A29" s="18" t="str">
        <f>"08334"</f>
        <v>08334</v>
      </c>
      <c r="B29" s="3" t="s">
        <v>49</v>
      </c>
      <c r="C29" s="3" t="s">
        <v>4</v>
      </c>
      <c r="E29" s="14"/>
      <c r="F29" s="7"/>
      <c r="G29" s="7"/>
      <c r="J29" s="4" t="s">
        <v>1</v>
      </c>
      <c r="K29" s="11"/>
      <c r="L29" s="3"/>
      <c r="M29" s="25" t="s">
        <v>1</v>
      </c>
    </row>
    <row r="30" spans="1:13" ht="11.25" hidden="1">
      <c r="A30" s="17">
        <v>14532</v>
      </c>
      <c r="B30" s="3" t="s">
        <v>19</v>
      </c>
      <c r="C30" s="3" t="s">
        <v>4</v>
      </c>
      <c r="E30" s="14"/>
      <c r="F30" s="7"/>
      <c r="G30" s="7"/>
      <c r="J30" s="4" t="s">
        <v>1</v>
      </c>
      <c r="K30" s="11"/>
      <c r="L30" s="3"/>
      <c r="M30" s="25" t="s">
        <v>1</v>
      </c>
    </row>
    <row r="31" spans="1:13" ht="11.25" hidden="1">
      <c r="A31" s="18">
        <v>14437</v>
      </c>
      <c r="B31" s="3" t="s">
        <v>20</v>
      </c>
      <c r="C31" s="3" t="s">
        <v>21</v>
      </c>
      <c r="E31" s="14"/>
      <c r="F31" s="7"/>
      <c r="G31" s="7"/>
      <c r="J31" s="4" t="s">
        <v>1</v>
      </c>
      <c r="K31" s="11"/>
      <c r="L31" s="3"/>
      <c r="M31" s="25" t="s">
        <v>1</v>
      </c>
    </row>
    <row r="32" spans="1:13" ht="11.25" hidden="1">
      <c r="A32" s="18" t="str">
        <f>"07674"</f>
        <v>07674</v>
      </c>
      <c r="B32" s="3" t="s">
        <v>22</v>
      </c>
      <c r="C32" s="3" t="s">
        <v>23</v>
      </c>
      <c r="E32" s="14"/>
      <c r="F32" s="7"/>
      <c r="G32" s="7"/>
      <c r="J32" s="4" t="s">
        <v>1</v>
      </c>
      <c r="K32" s="11"/>
      <c r="L32" s="3"/>
      <c r="M32" s="25" t="s">
        <v>1</v>
      </c>
    </row>
    <row r="33" spans="1:13" ht="11.25" hidden="1">
      <c r="A33" s="17">
        <v>12175</v>
      </c>
      <c r="B33" s="3" t="s">
        <v>48</v>
      </c>
      <c r="C33" s="3" t="s">
        <v>23</v>
      </c>
      <c r="E33" s="14"/>
      <c r="F33" s="7"/>
      <c r="G33" s="7"/>
      <c r="J33" s="4" t="s">
        <v>1</v>
      </c>
      <c r="K33" s="11"/>
      <c r="L33" s="3"/>
      <c r="M33" s="25" t="s">
        <v>1</v>
      </c>
    </row>
    <row r="34" spans="1:13" ht="12" thickBot="1">
      <c r="A34" s="17" t="s">
        <v>64</v>
      </c>
      <c r="B34" s="3" t="s">
        <v>24</v>
      </c>
      <c r="C34" s="3" t="s">
        <v>23</v>
      </c>
      <c r="E34" s="14"/>
      <c r="F34" s="7"/>
      <c r="G34" s="7"/>
      <c r="J34" s="4" t="s">
        <v>1</v>
      </c>
      <c r="K34" s="11"/>
      <c r="L34" s="3">
        <v>1</v>
      </c>
      <c r="M34" s="25" t="s">
        <v>1</v>
      </c>
    </row>
    <row r="35" spans="1:11" ht="11.25" hidden="1">
      <c r="A35" s="17" t="str">
        <f>"08335"</f>
        <v>08335</v>
      </c>
      <c r="B35" s="3" t="s">
        <v>25</v>
      </c>
      <c r="C35" s="3" t="s">
        <v>23</v>
      </c>
      <c r="E35" s="14"/>
      <c r="F35" s="7"/>
      <c r="G35" s="7"/>
      <c r="J35" s="4" t="s">
        <v>1</v>
      </c>
      <c r="K35" s="11"/>
    </row>
    <row r="36" spans="1:13" s="5" customFormat="1" ht="11.25" hidden="1">
      <c r="A36" s="18" t="str">
        <f>"08577"</f>
        <v>08577</v>
      </c>
      <c r="B36" s="3" t="s">
        <v>35</v>
      </c>
      <c r="C36" s="3" t="s">
        <v>33</v>
      </c>
      <c r="D36" s="2"/>
      <c r="E36" s="16"/>
      <c r="F36" s="15"/>
      <c r="G36" s="15"/>
      <c r="H36" s="2"/>
      <c r="I36" s="1"/>
      <c r="J36" s="4" t="s">
        <v>1</v>
      </c>
      <c r="K36" s="12"/>
      <c r="L36" s="1"/>
      <c r="M36" s="26"/>
    </row>
    <row r="37" spans="1:13" s="5" customFormat="1" ht="11.25" hidden="1">
      <c r="A37" s="18" t="str">
        <f>"08684"</f>
        <v>08684</v>
      </c>
      <c r="B37" s="3" t="s">
        <v>35</v>
      </c>
      <c r="C37" s="3" t="s">
        <v>32</v>
      </c>
      <c r="D37" s="2"/>
      <c r="E37" s="16"/>
      <c r="F37" s="15"/>
      <c r="G37" s="15"/>
      <c r="H37" s="2"/>
      <c r="I37" s="1"/>
      <c r="J37" s="4" t="s">
        <v>1</v>
      </c>
      <c r="K37" s="12"/>
      <c r="L37" s="1"/>
      <c r="M37" s="26"/>
    </row>
    <row r="38" spans="1:13" s="5" customFormat="1" ht="11.25" hidden="1">
      <c r="A38" s="18" t="str">
        <f>"08683"</f>
        <v>08683</v>
      </c>
      <c r="B38" s="3" t="s">
        <v>35</v>
      </c>
      <c r="C38" s="3" t="s">
        <v>36</v>
      </c>
      <c r="D38" s="2"/>
      <c r="E38" s="16"/>
      <c r="F38" s="15"/>
      <c r="G38" s="15"/>
      <c r="H38" s="2"/>
      <c r="I38" s="1"/>
      <c r="J38" s="4" t="s">
        <v>1</v>
      </c>
      <c r="K38" s="12"/>
      <c r="L38" s="1"/>
      <c r="M38" s="26"/>
    </row>
    <row r="39" spans="1:13" s="5" customFormat="1" ht="11.25" hidden="1">
      <c r="A39" s="18" t="str">
        <f>"08682"</f>
        <v>08682</v>
      </c>
      <c r="B39" s="3" t="s">
        <v>35</v>
      </c>
      <c r="C39" s="3" t="s">
        <v>37</v>
      </c>
      <c r="D39" s="2"/>
      <c r="E39" s="16"/>
      <c r="F39" s="15"/>
      <c r="G39" s="15"/>
      <c r="H39" s="2"/>
      <c r="I39" s="1"/>
      <c r="J39" s="4" t="s">
        <v>1</v>
      </c>
      <c r="K39" s="12"/>
      <c r="L39" s="1"/>
      <c r="M39" s="26"/>
    </row>
    <row r="40" spans="1:11" ht="11.25" hidden="1">
      <c r="A40" s="18">
        <v>14925</v>
      </c>
      <c r="B40" s="3" t="s">
        <v>28</v>
      </c>
      <c r="C40" s="3" t="s">
        <v>29</v>
      </c>
      <c r="E40" s="14"/>
      <c r="F40" s="7"/>
      <c r="G40" s="7"/>
      <c r="J40" s="4" t="s">
        <v>1</v>
      </c>
      <c r="K40" s="11"/>
    </row>
    <row r="41" spans="1:11" ht="11.25" hidden="1">
      <c r="A41" s="18">
        <v>12889</v>
      </c>
      <c r="B41" s="3" t="s">
        <v>52</v>
      </c>
      <c r="C41" s="3" t="s">
        <v>54</v>
      </c>
      <c r="E41" s="14"/>
      <c r="F41" s="7"/>
      <c r="G41" s="7"/>
      <c r="J41" s="4" t="s">
        <v>1</v>
      </c>
      <c r="K41" s="11"/>
    </row>
    <row r="42" spans="1:11" ht="11.25" hidden="1">
      <c r="A42" s="18">
        <v>14629</v>
      </c>
      <c r="B42" s="3" t="s">
        <v>26</v>
      </c>
      <c r="C42" s="3" t="s">
        <v>27</v>
      </c>
      <c r="E42" s="14"/>
      <c r="F42" s="7"/>
      <c r="G42" s="7"/>
      <c r="J42" s="4" t="s">
        <v>1</v>
      </c>
      <c r="K42" s="11"/>
    </row>
    <row r="43" spans="1:11" ht="11.25" hidden="1">
      <c r="A43" s="18">
        <v>17108</v>
      </c>
      <c r="B43" s="3" t="s">
        <v>55</v>
      </c>
      <c r="C43" s="9" t="s">
        <v>4</v>
      </c>
      <c r="E43" s="14"/>
      <c r="F43" s="7"/>
      <c r="G43" s="7"/>
      <c r="J43" s="4" t="s">
        <v>1</v>
      </c>
      <c r="K43" s="11"/>
    </row>
    <row r="44" spans="1:11" ht="11.25" hidden="1">
      <c r="A44" s="18" t="str">
        <f>"08233"</f>
        <v>08233</v>
      </c>
      <c r="B44" s="3" t="s">
        <v>50</v>
      </c>
      <c r="C44" s="9" t="s">
        <v>51</v>
      </c>
      <c r="E44" s="14"/>
      <c r="F44" s="7"/>
      <c r="G44" s="7"/>
      <c r="J44" s="4" t="s">
        <v>1</v>
      </c>
      <c r="K44" s="11"/>
    </row>
    <row r="45" spans="1:3" ht="11.25" hidden="1">
      <c r="A45" s="20" t="s">
        <v>3</v>
      </c>
      <c r="B45" s="21"/>
      <c r="C45" s="22"/>
    </row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  <row r="256" ht="11.25" hidden="1"/>
    <row r="257" ht="11.25" hidden="1"/>
    <row r="258" ht="11.25" hidden="1"/>
    <row r="259" ht="11.25" hidden="1"/>
    <row r="260" ht="11.25" hidden="1"/>
    <row r="261" ht="11.25" hidden="1"/>
    <row r="262" ht="11.25" hidden="1"/>
    <row r="263" ht="11.25" hidden="1"/>
    <row r="264" ht="11.25" hidden="1"/>
    <row r="265" ht="11.25" hidden="1"/>
    <row r="266" ht="11.25" hidden="1"/>
    <row r="267" ht="11.25" hidden="1"/>
    <row r="268" ht="11.25" hidden="1"/>
    <row r="269" ht="11.25" hidden="1"/>
    <row r="270" ht="11.25" hidden="1"/>
    <row r="271" ht="11.25" hidden="1"/>
    <row r="272" ht="11.25" hidden="1"/>
    <row r="273" ht="11.25" hidden="1"/>
    <row r="274" ht="11.25" hidden="1"/>
    <row r="275" ht="11.25" hidden="1"/>
    <row r="276" ht="11.25" hidden="1"/>
    <row r="277" ht="11.25" hidden="1"/>
    <row r="278" ht="11.25" hidden="1"/>
    <row r="279" ht="11.25" hidden="1"/>
    <row r="280" ht="11.25" hidden="1"/>
    <row r="281" ht="11.25" hidden="1"/>
    <row r="282" ht="11.25" hidden="1"/>
    <row r="283" ht="11.25" hidden="1"/>
    <row r="284" ht="11.25" hidden="1"/>
    <row r="285" ht="11.25" hidden="1"/>
    <row r="286" ht="11.25" hidden="1"/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>
      <c r="O297" s="34"/>
    </row>
    <row r="298" spans="1:16" ht="13.5" thickBot="1">
      <c r="A298" s="32" t="s">
        <v>71</v>
      </c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6"/>
      <c r="P298" s="9"/>
    </row>
    <row r="299" ht="11.25" hidden="1">
      <c r="O299" s="35"/>
    </row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</sheetData>
  <sheetProtection/>
  <mergeCells count="5">
    <mergeCell ref="L17:M17"/>
    <mergeCell ref="A16:O16"/>
    <mergeCell ref="A15:O15"/>
    <mergeCell ref="A298:N298"/>
    <mergeCell ref="A45:C45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&amp;LTiszaszolg 2004 Kft.
Tiszaújváros Tisza út 2/a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Raktár_2</cp:lastModifiedBy>
  <cp:lastPrinted>2014-01-09T12:08:05Z</cp:lastPrinted>
  <dcterms:created xsi:type="dcterms:W3CDTF">1999-04-28T20:01:57Z</dcterms:created>
  <dcterms:modified xsi:type="dcterms:W3CDTF">2014-01-09T12:08:30Z</dcterms:modified>
  <cp:category/>
  <cp:version/>
  <cp:contentType/>
  <cp:contentStatus/>
</cp:coreProperties>
</file>